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 on How to Use----&gt;" sheetId="1" r:id="rId4"/>
    <sheet state="visible" name="Set Up Employee Data" sheetId="2" r:id="rId5"/>
    <sheet state="visible" name="Employer Payroll Taxes" sheetId="3" r:id="rId6"/>
    <sheet state="visible" name="January Payroll" sheetId="4" r:id="rId7"/>
    <sheet state="visible" name="February Payroll" sheetId="5" r:id="rId8"/>
    <sheet state="visible" name="March Payroll" sheetId="6" r:id="rId9"/>
    <sheet state="visible" name="April Payroll" sheetId="7" r:id="rId10"/>
    <sheet state="visible" name="May Payroll" sheetId="8" r:id="rId11"/>
    <sheet state="visible" name="June Payroll" sheetId="9" r:id="rId12"/>
    <sheet state="visible" name="July Payroll" sheetId="10" r:id="rId13"/>
    <sheet state="visible" name="August Payroll" sheetId="11" r:id="rId14"/>
    <sheet state="visible" name="September Payroll" sheetId="12" r:id="rId15"/>
    <sheet state="visible" name="October Payroll" sheetId="13" r:id="rId16"/>
    <sheet state="visible" name="November Payroll" sheetId="14" r:id="rId17"/>
    <sheet state="visible" name="December Payroll" sheetId="15" r:id="rId18"/>
    <sheet state="visible" name="Year-to-Date Payroll" sheetId="16" r:id="rId19"/>
  </sheets>
  <definedNames/>
  <calcPr/>
  <extLst>
    <ext uri="GoogleSheetsCustomDataVersion2">
      <go:sheetsCustomData xmlns:go="http://customooxmlschemas.google.com/" r:id="rId20" roundtripDataChecksum="4vbEoF0FwxvzDFrUyfWd28qaHCjM7j3Wodt9W9Sca7Q="/>
    </ext>
  </extLst>
</workbook>
</file>

<file path=xl/sharedStrings.xml><?xml version="1.0" encoding="utf-8"?>
<sst xmlns="http://schemas.openxmlformats.org/spreadsheetml/2006/main" count="542" uniqueCount="127">
  <si>
    <t>Instructions</t>
  </si>
  <si>
    <t>Go to the "Set Up Employee Data" tab in green below and enter all employee information.</t>
  </si>
  <si>
    <t>Go the "Employer Payroll Taxes" tab in yellow below and enter all employer tax information.</t>
  </si>
  <si>
    <t>Go to the payroll tab (in purple) for the month you're running payroll and enter the names of the employees you are paying along with their hours worked (if they're hourly employees)</t>
  </si>
  <si>
    <t>Review the "Year-to-Date Payroll" tab for analysis and to help create a pay stub.</t>
  </si>
  <si>
    <t>Important Notes:</t>
  </si>
  <si>
    <t xml:space="preserve">You will need to adjust the Social Security formula in one or more of the "Payroll"  tabs below (in purple) if any employees earn over $168,200 per calendar year (or $176,100 in 2025).**See Step 2 of the "How to Do Payroll in Excel" article, specifically the Social Security and Medicare Tax Rates section. </t>
  </si>
  <si>
    <t xml:space="preserve">You will need to adjust the Medicare formula in the one or more of the "Payroll"  tabs below (in purple) if any employees earn over $200,000 per calendar year. **See Step 2 of the "How to Do Payroll in Excel" article, specifically the Social Security and Medicare Tax Rates section. </t>
  </si>
  <si>
    <t>Don't delete terminated employees from the "Set Up Employee Data" tab until you are recreating the template for the next calendar year</t>
  </si>
  <si>
    <t>Overwrite formulas for any deductions, pay rates, etc. (any inputs on the setup tab) that change mid-year in the months prior to the change BEFORE changing in the "Set Up Employee Data" tab; **See article on "How to Do Payroll in Excel"</t>
  </si>
  <si>
    <t>Don't enter an employee's name more than once on the setup tab; If you have multiple employees with the same name, differentiate between them with middle initials, abbreviations, etc. (calculations will be incorrect if you don't follow this rule)</t>
  </si>
  <si>
    <t>**See article on "How to Do Payroll in Excel" when trying to add or delete columns</t>
  </si>
  <si>
    <t xml:space="preserve">**All payroll tabs show 10 rows - Empty rows create an N/A message which doesn't allow the autocalculated tabs to function properly. For more tabs, you can just copy and paste in as many as you need. </t>
  </si>
  <si>
    <t xml:space="preserve">Employee Data </t>
  </si>
  <si>
    <t>Enter Employee Information</t>
  </si>
  <si>
    <t>DO NOT CHANGE: PREDETERMINED BY IRS</t>
  </si>
  <si>
    <t>Enter Benefits &amp; Other Deductions</t>
  </si>
  <si>
    <t>Track Paid-Time-Off</t>
  </si>
  <si>
    <t>Employee  Name</t>
  </si>
  <si>
    <t>Straight-Time Hourly Rate</t>
  </si>
  <si>
    <t>Annual Salary</t>
  </si>
  <si>
    <t># of Pay Periods in Year</t>
  </si>
  <si>
    <t>Federal Income Tax Rate</t>
  </si>
  <si>
    <t>State Income Tax Rate</t>
  </si>
  <si>
    <t>Social Security Tax Rate</t>
  </si>
  <si>
    <t>Medicare Tax Rate</t>
  </si>
  <si>
    <t>Health Insurance</t>
  </si>
  <si>
    <t>Dental Insurance</t>
  </si>
  <si>
    <t>Vision Insurance</t>
  </si>
  <si>
    <t>401k Contribution</t>
  </si>
  <si>
    <t>Garnishments</t>
  </si>
  <si>
    <t>Other Deduction</t>
  </si>
  <si>
    <t xml:space="preserve">Other Deduction </t>
  </si>
  <si>
    <t>Enter Annual PTO Hours</t>
  </si>
  <si>
    <t>Auto Calculation- PTO Hours Taken:</t>
  </si>
  <si>
    <t>Auto Calc- PTO Hours Remaining</t>
  </si>
  <si>
    <t>John Doe 1</t>
  </si>
  <si>
    <t>John Doe 2</t>
  </si>
  <si>
    <t>John Doe 3</t>
  </si>
  <si>
    <t>John Doe 4</t>
  </si>
  <si>
    <t>John Doe 5</t>
  </si>
  <si>
    <t>John Doe 6</t>
  </si>
  <si>
    <t>John Doe 7</t>
  </si>
  <si>
    <t>John Doe 8</t>
  </si>
  <si>
    <t>John Doe 9</t>
  </si>
  <si>
    <t>John Doe 10</t>
  </si>
  <si>
    <t>Company Name</t>
  </si>
  <si>
    <t>Enter Tax Rates</t>
  </si>
  <si>
    <t>Federal Unemployment Tax Rate</t>
  </si>
  <si>
    <t>State Unemployment Tax Rate</t>
  </si>
  <si>
    <t>Employer Taxes Due</t>
  </si>
  <si>
    <t>Month</t>
  </si>
  <si>
    <t>Gross Wages</t>
  </si>
  <si>
    <t>Enter FUTA Taxes Payable</t>
  </si>
  <si>
    <t>Enter SUTA Taxes Payable</t>
  </si>
  <si>
    <t>SS Taxes Payable</t>
  </si>
  <si>
    <t>Medicare Taxes Payable</t>
  </si>
  <si>
    <t>Enter Workers' Comp Payable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</si>
  <si>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</si>
  <si>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</si>
  <si>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</si>
  <si>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</si>
  <si>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</si>
  <si>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</si>
  <si>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</si>
  <si>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</si>
  <si>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</si>
  <si>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</si>
  <si>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</si>
  <si>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</si>
  <si>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 Payroll Template</t>
  </si>
  <si>
    <t>Enter Pay Dates and Employee Names</t>
  </si>
  <si>
    <t>DO NOT CHANGE COLUMNS BELOW; WILL AUTO UPDATE</t>
  </si>
  <si>
    <t xml:space="preserve">Enter Hours Worked &amp; Other Income </t>
  </si>
  <si>
    <t>DO NOT CHANGE CELLS BELOW: FORMULAS WILL AUTOMATICALLY CALCULATE</t>
  </si>
  <si>
    <t>Date</t>
  </si>
  <si>
    <t>Employee Name</t>
  </si>
  <si>
    <t>Overtime Hourly Rate</t>
  </si>
  <si>
    <t>Straight-Time Hours Worked</t>
  </si>
  <si>
    <t>PTO Hours Taken</t>
  </si>
  <si>
    <t>Overtime Hours Worked</t>
  </si>
  <si>
    <t>Bonus/Commission/Other Taxable Income</t>
  </si>
  <si>
    <t>Nontaxable Income, i.e., Reimbursements</t>
  </si>
  <si>
    <t>Salary per Period (for salaried workers only)</t>
  </si>
  <si>
    <t>Straight-Time Pay</t>
  </si>
  <si>
    <t>Overtime Pay</t>
  </si>
  <si>
    <t>Gross Pay</t>
  </si>
  <si>
    <t>Social Security Tax</t>
  </si>
  <si>
    <t>Medicare Tax</t>
  </si>
  <si>
    <t>Federal Income Tax</t>
  </si>
  <si>
    <t>State Income Tax</t>
  </si>
  <si>
    <t>Benefits</t>
  </si>
  <si>
    <t>Other Deductions</t>
  </si>
  <si>
    <t>Total Deductions</t>
  </si>
  <si>
    <t>Net Pay</t>
  </si>
  <si>
    <t>Totals:</t>
  </si>
  <si>
    <t>February Payroll Template</t>
  </si>
  <si>
    <t>March Payroll Template</t>
  </si>
  <si>
    <t>April Payroll Template</t>
  </si>
  <si>
    <t>May Payroll Template</t>
  </si>
  <si>
    <t>June Payroll Template</t>
  </si>
  <si>
    <t>July Payroll Template</t>
  </si>
  <si>
    <t>August Payroll Template</t>
  </si>
  <si>
    <t>September Payroll Template</t>
  </si>
  <si>
    <t>October Payroll Template</t>
  </si>
  <si>
    <t>November Payroll Template</t>
  </si>
  <si>
    <t>December Payroll Template</t>
  </si>
  <si>
    <t>Year-to-Date Payroll Template</t>
  </si>
  <si>
    <t>DO NOT CHANGE COLUMN BELOW; WILL AUTO UPDATE</t>
  </si>
  <si>
    <t xml:space="preserve">Year-to-Date Hours Worked &amp; Other Income </t>
  </si>
  <si>
    <t>Year-to-Date Straight-Time Hours Worked</t>
  </si>
  <si>
    <t>Year-to-Date PTO Hours Taken</t>
  </si>
  <si>
    <t>Year-to-Date Overtime Hours Worked</t>
  </si>
  <si>
    <t>Year-to-Date Bonus/Commission/Other Taxable Income</t>
  </si>
  <si>
    <t>Year-to-Date Nontaxable Income, i.e., Reimbursements</t>
  </si>
  <si>
    <t>Year-to-Date Salary (For salaried employees only)</t>
  </si>
  <si>
    <t>Year-to-Date Straight-Time Pay</t>
  </si>
  <si>
    <t>Year-to-Date Overtime Pay</t>
  </si>
  <si>
    <t>Year-to-Date Gross Pay</t>
  </si>
  <si>
    <t>Year-to-Date Social Security Tax</t>
  </si>
  <si>
    <t>Year-to-Date Medicare Tax</t>
  </si>
  <si>
    <t>Year-to-Date Federal Income Tax</t>
  </si>
  <si>
    <t>Year-to-Date State Income Tax</t>
  </si>
  <si>
    <t>Year-to-Date Benefits</t>
  </si>
  <si>
    <t>Year-to-Date Other Deductions</t>
  </si>
  <si>
    <t>Year-to-Date Total Deductions</t>
  </si>
  <si>
    <t>Year-to-Date Net Pay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</si>
</sst>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_);_(&quot;$&quot;* \(#,##0.00\);_(&quot;$&quot;* &quot;-&quot;??_);_(@_)"/>
    <numFmt numFmtId="165" formatCode="0.0%"/>
    <numFmt numFmtId="166" formatCode="d&quot;-&quot;mmm"/>
  </numFmts>
  <fonts count="17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</font>
    <font>
      <b/>
      <sz val="11.0"/>
      <color rgb="FF3D85C6"/>
      <name val="Calibri"/>
    </font>
    <font>
      <color rgb="FF3D85C6"/>
      <name val="Calibri"/>
    </font>
    <font>
      <b/>
      <sz val="18.0"/>
      <color theme="1"/>
      <name val="Calibri"/>
    </font>
    <font/>
    <font>
      <b/>
      <sz val="14.0"/>
      <color rgb="FF0B5394"/>
      <name val="Calibri"/>
    </font>
    <font>
      <b/>
      <sz val="14.0"/>
      <color rgb="FFFF0000"/>
      <name val="Calibri"/>
    </font>
    <font>
      <b/>
      <sz val="12.0"/>
      <color rgb="FF0B5394"/>
      <name val="Calibri"/>
    </font>
    <font>
      <b/>
      <sz val="12.0"/>
      <color theme="1"/>
      <name val="Calibri"/>
    </font>
    <font>
      <b/>
      <sz val="11.0"/>
      <color rgb="FF0B5394"/>
      <name val="Calibri"/>
    </font>
    <font>
      <b/>
      <sz val="11.0"/>
      <color rgb="FFFF0000"/>
      <name val="Calibri"/>
    </font>
    <font>
      <sz val="11.0"/>
      <color theme="1"/>
      <name val="Calibri"/>
    </font>
    <font>
      <b/>
      <sz val="14.0"/>
      <color theme="1"/>
      <name val="Calibri"/>
    </font>
    <font>
      <b/>
      <sz val="12.0"/>
      <color rgb="FFFF0000"/>
      <name val="Calibri"/>
    </font>
    <font>
      <b/>
      <sz val="12.0"/>
      <color rgb="FF00B050"/>
      <name val="Calibri"/>
    </font>
  </fonts>
  <fills count="2">
    <fill>
      <patternFill patternType="none"/>
    </fill>
    <fill>
      <patternFill patternType="lightGray"/>
    </fill>
  </fills>
  <borders count="31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readingOrder="0"/>
    </xf>
    <xf borderId="0" fillId="0" fontId="4" numFmtId="0" xfId="0" applyFont="1"/>
    <xf borderId="0" fillId="0" fontId="3" numFmtId="0" xfId="0" applyFont="1"/>
    <xf borderId="1" fillId="0" fontId="5" numFmtId="0" xfId="0" applyAlignment="1" applyBorder="1" applyFont="1">
      <alignment horizontal="center"/>
    </xf>
    <xf borderId="1" fillId="0" fontId="6" numFmtId="0" xfId="0" applyBorder="1" applyFont="1"/>
    <xf borderId="2" fillId="0" fontId="7" numFmtId="0" xfId="0" applyAlignment="1" applyBorder="1" applyFont="1">
      <alignment horizontal="center"/>
    </xf>
    <xf borderId="3" fillId="0" fontId="6" numFmtId="0" xfId="0" applyBorder="1" applyFont="1"/>
    <xf borderId="4" fillId="0" fontId="6" numFmtId="0" xfId="0" applyBorder="1" applyFont="1"/>
    <xf borderId="2" fillId="0" fontId="8" numFmtId="0" xfId="0" applyAlignment="1" applyBorder="1" applyFont="1">
      <alignment horizontal="center" shrinkToFit="0" wrapText="1"/>
    </xf>
    <xf borderId="5" fillId="0" fontId="9" numFmtId="164" xfId="0" applyAlignment="1" applyBorder="1" applyFont="1" applyNumberFormat="1">
      <alignment horizontal="center"/>
    </xf>
    <xf borderId="6" fillId="0" fontId="6" numFmtId="0" xfId="0" applyBorder="1" applyFont="1"/>
    <xf borderId="7" fillId="0" fontId="6" numFmtId="0" xfId="0" applyBorder="1" applyFont="1"/>
    <xf borderId="5" fillId="0" fontId="10" numFmtId="164" xfId="0" applyAlignment="1" applyBorder="1" applyFont="1" applyNumberFormat="1">
      <alignment horizontal="center"/>
    </xf>
    <xf borderId="8" fillId="0" fontId="1" numFmtId="0" xfId="0" applyAlignment="1" applyBorder="1" applyFont="1">
      <alignment horizontal="center"/>
    </xf>
    <xf borderId="8" fillId="0" fontId="1" numFmtId="164" xfId="0" applyAlignment="1" applyBorder="1" applyFont="1" applyNumberFormat="1">
      <alignment horizontal="center" shrinkToFit="0" wrapText="1"/>
    </xf>
    <xf borderId="8" fillId="0" fontId="1" numFmtId="0" xfId="0" applyAlignment="1" applyBorder="1" applyFont="1">
      <alignment horizontal="center" shrinkToFit="0" wrapText="1"/>
    </xf>
    <xf borderId="9" fillId="0" fontId="1" numFmtId="164" xfId="0" applyAlignment="1" applyBorder="1" applyFont="1" applyNumberFormat="1">
      <alignment horizontal="center" shrinkToFit="0" wrapText="1"/>
    </xf>
    <xf borderId="10" fillId="0" fontId="11" numFmtId="0" xfId="0" applyAlignment="1" applyBorder="1" applyFont="1">
      <alignment horizontal="center" shrinkToFit="0" wrapText="1"/>
    </xf>
    <xf borderId="11" fillId="0" fontId="12" numFmtId="164" xfId="0" applyAlignment="1" applyBorder="1" applyFont="1" applyNumberFormat="1">
      <alignment horizontal="center" shrinkToFit="0" wrapText="1"/>
    </xf>
    <xf borderId="12" fillId="0" fontId="12" numFmtId="164" xfId="0" applyAlignment="1" applyBorder="1" applyFont="1" applyNumberFormat="1">
      <alignment horizontal="center" shrinkToFit="0" wrapText="1"/>
    </xf>
    <xf borderId="11" fillId="0" fontId="13" numFmtId="0" xfId="0" applyBorder="1" applyFont="1"/>
    <xf borderId="11" fillId="0" fontId="13" numFmtId="164" xfId="0" applyBorder="1" applyFont="1" applyNumberFormat="1"/>
    <xf borderId="11" fillId="0" fontId="13" numFmtId="165" xfId="0" applyBorder="1" applyFont="1" applyNumberFormat="1"/>
    <xf borderId="11" fillId="0" fontId="13" numFmtId="10" xfId="0" applyAlignment="1" applyBorder="1" applyFont="1" applyNumberFormat="1">
      <alignment readingOrder="0"/>
    </xf>
    <xf borderId="13" fillId="0" fontId="13" numFmtId="164" xfId="0" applyBorder="1" applyFont="1" applyNumberFormat="1"/>
    <xf borderId="14" fillId="0" fontId="13" numFmtId="164" xfId="0" applyBorder="1" applyFont="1" applyNumberFormat="1"/>
    <xf borderId="10" fillId="0" fontId="13" numFmtId="0" xfId="0" applyBorder="1" applyFont="1"/>
    <xf borderId="12" fillId="0" fontId="13" numFmtId="0" xfId="0" applyBorder="1" applyFont="1"/>
    <xf borderId="15" fillId="0" fontId="13" numFmtId="10" xfId="0" applyBorder="1" applyFont="1" applyNumberFormat="1"/>
    <xf borderId="15" fillId="0" fontId="13" numFmtId="164" xfId="0" applyBorder="1" applyFont="1" applyNumberFormat="1"/>
    <xf borderId="11" fillId="0" fontId="13" numFmtId="164" xfId="0" applyAlignment="1" applyBorder="1" applyFont="1" applyNumberFormat="1">
      <alignment readingOrder="0"/>
    </xf>
    <xf borderId="0" fillId="0" fontId="13" numFmtId="164" xfId="0" applyFont="1" applyNumberFormat="1"/>
    <xf borderId="1" fillId="0" fontId="14" numFmtId="0" xfId="0" applyAlignment="1" applyBorder="1" applyFont="1">
      <alignment horizontal="center"/>
    </xf>
    <xf borderId="2" fillId="0" fontId="9" numFmtId="0" xfId="0" applyAlignment="1" applyBorder="1" applyFont="1">
      <alignment horizontal="center"/>
    </xf>
    <xf borderId="2" fillId="0" fontId="15" numFmtId="0" xfId="0" applyAlignment="1" applyBorder="1" applyFont="1">
      <alignment horizontal="center" shrinkToFit="0" wrapText="1"/>
    </xf>
    <xf borderId="11" fillId="0" fontId="13" numFmtId="10" xfId="0" applyBorder="1" applyFont="1" applyNumberFormat="1"/>
    <xf borderId="0" fillId="0" fontId="13" numFmtId="165" xfId="0" applyFont="1" applyNumberFormat="1"/>
    <xf borderId="0" fillId="0" fontId="13" numFmtId="10" xfId="0" applyFont="1" applyNumberFormat="1"/>
    <xf borderId="16" fillId="0" fontId="1" numFmtId="0" xfId="0" applyAlignment="1" applyBorder="1" applyFont="1">
      <alignment horizontal="center"/>
    </xf>
    <xf borderId="16" fillId="0" fontId="6" numFmtId="0" xfId="0" applyBorder="1" applyFont="1"/>
    <xf borderId="11" fillId="0" fontId="1" numFmtId="0" xfId="0" applyBorder="1" applyFont="1"/>
    <xf borderId="11" fillId="0" fontId="1" numFmtId="0" xfId="0" applyAlignment="1" applyBorder="1" applyFont="1">
      <alignment horizontal="center"/>
    </xf>
    <xf borderId="11" fillId="0" fontId="11" numFmtId="0" xfId="0" applyAlignment="1" applyBorder="1" applyFont="1">
      <alignment horizontal="center" shrinkToFit="0" wrapText="1"/>
    </xf>
    <xf borderId="11" fillId="0" fontId="1" numFmtId="0" xfId="0" applyAlignment="1" applyBorder="1" applyFont="1">
      <alignment horizontal="center" shrinkToFit="0" wrapText="1"/>
    </xf>
    <xf borderId="0" fillId="0" fontId="7" numFmtId="0" xfId="0" applyAlignment="1" applyFont="1">
      <alignment horizontal="left"/>
    </xf>
    <xf borderId="0" fillId="0" fontId="7" numFmtId="0" xfId="0" applyAlignment="1" applyFont="1">
      <alignment horizontal="center"/>
    </xf>
    <xf borderId="2" fillId="0" fontId="9" numFmtId="164" xfId="0" applyAlignment="1" applyBorder="1" applyFont="1" applyNumberFormat="1">
      <alignment horizontal="center"/>
    </xf>
    <xf borderId="3" fillId="0" fontId="12" numFmtId="0" xfId="0" applyAlignment="1" applyBorder="1" applyFont="1">
      <alignment horizontal="center" shrinkToFit="0" wrapText="1"/>
    </xf>
    <xf borderId="3" fillId="0" fontId="9" numFmtId="164" xfId="0" applyAlignment="1" applyBorder="1" applyFont="1" applyNumberFormat="1">
      <alignment horizontal="center"/>
    </xf>
    <xf borderId="17" fillId="0" fontId="15" numFmtId="164" xfId="0" applyAlignment="1" applyBorder="1" applyFont="1" applyNumberFormat="1">
      <alignment horizontal="center"/>
    </xf>
    <xf borderId="18" fillId="0" fontId="6" numFmtId="0" xfId="0" applyBorder="1" applyFont="1"/>
    <xf borderId="19" fillId="0" fontId="6" numFmtId="0" xfId="0" applyBorder="1" applyFont="1"/>
    <xf borderId="0" fillId="0" fontId="1" numFmtId="164" xfId="0" applyAlignment="1" applyFont="1" applyNumberFormat="1">
      <alignment horizontal="center" shrinkToFit="0" wrapText="1"/>
    </xf>
    <xf borderId="20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0" fontId="13" numFmtId="0" xfId="0" applyAlignment="1" applyFont="1">
      <alignment horizontal="center" shrinkToFit="0" wrapText="1"/>
    </xf>
    <xf borderId="11" fillId="0" fontId="13" numFmtId="166" xfId="0" applyAlignment="1" applyBorder="1" applyFont="1" applyNumberFormat="1">
      <alignment readingOrder="0"/>
    </xf>
    <xf borderId="11" fillId="0" fontId="13" numFmtId="0" xfId="0" applyAlignment="1" applyBorder="1" applyFont="1">
      <alignment readingOrder="0"/>
    </xf>
    <xf borderId="21" fillId="0" fontId="13" numFmtId="164" xfId="0" applyBorder="1" applyFont="1" applyNumberFormat="1"/>
    <xf borderId="20" fillId="0" fontId="13" numFmtId="164" xfId="0" applyAlignment="1" applyBorder="1" applyFont="1" applyNumberFormat="1">
      <alignment horizontal="center" shrinkToFit="0" wrapText="1"/>
    </xf>
    <xf borderId="2" fillId="0" fontId="1" numFmtId="0" xfId="0" applyBorder="1" applyFont="1"/>
    <xf borderId="3" fillId="0" fontId="13" numFmtId="164" xfId="0" applyBorder="1" applyFont="1" applyNumberFormat="1"/>
    <xf borderId="3" fillId="0" fontId="13" numFmtId="0" xfId="0" applyBorder="1" applyFont="1"/>
    <xf borderId="22" fillId="0" fontId="13" numFmtId="164" xfId="0" applyBorder="1" applyFont="1" applyNumberFormat="1"/>
    <xf borderId="6" fillId="0" fontId="13" numFmtId="164" xfId="0" applyBorder="1" applyFont="1" applyNumberFormat="1"/>
    <xf borderId="23" fillId="0" fontId="13" numFmtId="164" xfId="0" applyBorder="1" applyFont="1" applyNumberFormat="1"/>
    <xf borderId="0" fillId="0" fontId="13" numFmtId="0" xfId="0" applyFont="1"/>
    <xf borderId="0" fillId="0" fontId="13" numFmtId="164" xfId="0" applyAlignment="1" applyFont="1" applyNumberFormat="1">
      <alignment horizontal="right" vertical="bottom"/>
    </xf>
    <xf borderId="0" fillId="0" fontId="7" numFmtId="0" xfId="0" applyAlignment="1" applyFont="1">
      <alignment horizontal="left" readingOrder="0"/>
    </xf>
    <xf borderId="2" fillId="0" fontId="15" numFmtId="164" xfId="0" applyAlignment="1" applyBorder="1" applyFont="1" applyNumberFormat="1">
      <alignment horizontal="center"/>
    </xf>
    <xf borderId="24" fillId="0" fontId="1" numFmtId="164" xfId="0" applyAlignment="1" applyBorder="1" applyFont="1" applyNumberFormat="1">
      <alignment horizontal="center" shrinkToFit="0" wrapText="1"/>
    </xf>
    <xf borderId="25" fillId="0" fontId="1" numFmtId="0" xfId="0" applyAlignment="1" applyBorder="1" applyFont="1">
      <alignment horizontal="center" shrinkToFit="0" wrapText="1"/>
    </xf>
    <xf borderId="11" fillId="0" fontId="13" numFmtId="16" xfId="0" applyAlignment="1" applyBorder="1" applyFont="1" applyNumberFormat="1">
      <alignment readingOrder="0"/>
    </xf>
    <xf borderId="26" fillId="0" fontId="13" numFmtId="164" xfId="0" applyBorder="1" applyFont="1" applyNumberFormat="1"/>
    <xf borderId="25" fillId="0" fontId="13" numFmtId="164" xfId="0" applyAlignment="1" applyBorder="1" applyFont="1" applyNumberFormat="1">
      <alignment horizontal="center" shrinkToFit="0" wrapText="1"/>
    </xf>
    <xf borderId="27" fillId="0" fontId="13" numFmtId="164" xfId="0" applyBorder="1" applyFont="1" applyNumberFormat="1"/>
    <xf borderId="2" fillId="0" fontId="16" numFmtId="164" xfId="0" applyAlignment="1" applyBorder="1" applyFont="1" applyNumberFormat="1">
      <alignment horizontal="center"/>
    </xf>
    <xf borderId="3" fillId="0" fontId="16" numFmtId="164" xfId="0" applyAlignment="1" applyBorder="1" applyFont="1" applyNumberFormat="1">
      <alignment horizontal="center"/>
    </xf>
    <xf borderId="11" fillId="0" fontId="13" numFmtId="164" xfId="0" applyAlignment="1" applyBorder="1" applyFont="1" applyNumberFormat="1">
      <alignment horizontal="right" vertical="bottom"/>
    </xf>
    <xf borderId="0" fillId="0" fontId="8" numFmtId="0" xfId="0" applyAlignment="1" applyFont="1">
      <alignment horizontal="center"/>
    </xf>
    <xf borderId="11" fillId="0" fontId="12" numFmtId="0" xfId="0" applyAlignment="1" applyBorder="1" applyFont="1">
      <alignment horizontal="center" shrinkToFit="0" wrapText="1"/>
    </xf>
    <xf borderId="0" fillId="0" fontId="15" numFmtId="164" xfId="0" applyAlignment="1" applyFont="1" applyNumberFormat="1">
      <alignment horizontal="center"/>
    </xf>
    <xf borderId="28" fillId="0" fontId="1" numFmtId="164" xfId="0" applyAlignment="1" applyBorder="1" applyFont="1" applyNumberFormat="1">
      <alignment horizontal="center" shrinkToFit="0" wrapText="1"/>
    </xf>
    <xf borderId="29" fillId="0" fontId="1" numFmtId="164" xfId="0" applyAlignment="1" applyBorder="1" applyFont="1" applyNumberFormat="1">
      <alignment horizontal="center" shrinkToFit="0" wrapText="1"/>
    </xf>
    <xf borderId="30" fillId="0" fontId="1" numFmtId="0" xfId="0" applyAlignment="1" applyBorder="1" applyFont="1">
      <alignment horizontal="center" shrinkToFit="0" wrapText="1"/>
    </xf>
    <xf borderId="25" fillId="0" fontId="13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customschemas.google.com/relationships/workbookmetadata" Target="metadata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_rels/drawing1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17</xdr:row>
      <xdr:rowOff>19050</xdr:rowOff>
    </xdr:from>
    <xdr:ext cx="7553325" cy="160972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16</xdr:row>
      <xdr:rowOff>38100</xdr:rowOff>
    </xdr:from>
    <xdr:ext cx="5648325" cy="120967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16</xdr:row>
      <xdr:rowOff>38100</xdr:rowOff>
    </xdr:from>
    <xdr:ext cx="5648325" cy="120967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16</xdr:row>
      <xdr:rowOff>38100</xdr:rowOff>
    </xdr:from>
    <xdr:ext cx="5648325" cy="120967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16</xdr:row>
      <xdr:rowOff>38100</xdr:rowOff>
    </xdr:from>
    <xdr:ext cx="5648325" cy="120967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16</xdr:row>
      <xdr:rowOff>57150</xdr:rowOff>
    </xdr:from>
    <xdr:ext cx="5648325" cy="120967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22</xdr:col>
      <xdr:colOff>0</xdr:colOff>
      <xdr:row>0</xdr:row>
      <xdr:rowOff>0</xdr:rowOff>
    </xdr:from>
    <xdr:ext cx="3381375" cy="7048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85725</xdr:colOff>
      <xdr:row>15</xdr:row>
      <xdr:rowOff>133350</xdr:rowOff>
    </xdr:from>
    <xdr:ext cx="5648325" cy="1209675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85725</xdr:colOff>
      <xdr:row>16</xdr:row>
      <xdr:rowOff>47625</xdr:rowOff>
    </xdr:from>
    <xdr:ext cx="5648325" cy="120967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21</xdr:row>
      <xdr:rowOff>47625</xdr:rowOff>
    </xdr:from>
    <xdr:ext cx="6086475" cy="130492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15</xdr:row>
      <xdr:rowOff>190500</xdr:rowOff>
    </xdr:from>
    <xdr:ext cx="5648325" cy="120967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16</xdr:row>
      <xdr:rowOff>28575</xdr:rowOff>
    </xdr:from>
    <xdr:ext cx="5648325" cy="120967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16</xdr:row>
      <xdr:rowOff>38100</xdr:rowOff>
    </xdr:from>
    <xdr:ext cx="5648325" cy="120967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16</xdr:row>
      <xdr:rowOff>47625</xdr:rowOff>
    </xdr:from>
    <xdr:ext cx="5648325" cy="120967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16</xdr:row>
      <xdr:rowOff>38100</xdr:rowOff>
    </xdr:from>
    <xdr:ext cx="5648325" cy="120967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16</xdr:row>
      <xdr:rowOff>47625</xdr:rowOff>
    </xdr:from>
    <xdr:ext cx="5648325" cy="120967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>
      <c r="A2" s="1" t="s">
        <v>0</v>
      </c>
    </row>
    <row r="3" ht="14.25" customHeight="1">
      <c r="A3" s="2" t="s">
        <v>1</v>
      </c>
    </row>
    <row r="4" ht="14.25" customHeight="1">
      <c r="A4" s="2" t="s">
        <v>2</v>
      </c>
    </row>
    <row r="5" ht="14.25" customHeight="1">
      <c r="A5" s="2" t="s">
        <v>3</v>
      </c>
    </row>
    <row r="6" ht="14.25" customHeight="1">
      <c r="A6" s="2" t="s">
        <v>4</v>
      </c>
    </row>
    <row r="7" ht="14.25" customHeight="1"/>
    <row r="8" ht="14.25" customHeight="1">
      <c r="A8" s="1" t="s">
        <v>5</v>
      </c>
    </row>
    <row r="9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25" customHeight="1">
      <c r="A10" s="3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3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25" customHeight="1">
      <c r="A12" s="5" t="s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25" customHeight="1">
      <c r="A13" s="5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25" customHeight="1">
      <c r="A14" s="5" t="s"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25" customHeight="1">
      <c r="A15" s="5" t="s">
        <v>12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2:C2"/>
    <mergeCell ref="A8:C8"/>
  </mergeCells>
  <printOptions/>
  <pageMargins bottom="0.75" footer="0.0" header="0.0" left="0.7" right="0.7" top="0.7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2" width="22.71"/>
    <col customWidth="1" min="3" max="3" width="13.14"/>
    <col customWidth="1" min="4" max="4" width="11.57"/>
    <col customWidth="1" min="5" max="5" width="13.0"/>
    <col customWidth="1" min="6" max="7" width="11.57"/>
    <col customWidth="1" min="8" max="8" width="18.29"/>
    <col customWidth="1" min="9" max="10" width="17.71"/>
    <col customWidth="1" min="11" max="11" width="24.29"/>
    <col customWidth="1" min="12" max="20" width="17.71"/>
    <col customWidth="1" min="21" max="21" width="26.57"/>
    <col customWidth="1" min="22" max="28" width="8.71"/>
  </cols>
  <sheetData>
    <row r="1" ht="19.5" customHeight="1">
      <c r="A1" s="71" t="s">
        <v>101</v>
      </c>
      <c r="V1" s="48"/>
      <c r="W1" s="48"/>
      <c r="X1" s="48"/>
      <c r="Y1" s="48"/>
      <c r="Z1" s="48"/>
      <c r="AA1" s="48"/>
      <c r="AB1" s="48"/>
    </row>
    <row r="2" ht="43.5" customHeight="1">
      <c r="A2" s="79" t="s">
        <v>71</v>
      </c>
      <c r="B2" s="10"/>
      <c r="C2" s="50" t="s">
        <v>72</v>
      </c>
      <c r="D2" s="10"/>
      <c r="E2" s="80" t="s">
        <v>73</v>
      </c>
      <c r="F2" s="9"/>
      <c r="G2" s="9"/>
      <c r="H2" s="9"/>
      <c r="I2" s="10"/>
      <c r="J2" s="72" t="s">
        <v>74</v>
      </c>
      <c r="K2" s="9"/>
      <c r="L2" s="9"/>
      <c r="M2" s="9"/>
      <c r="N2" s="9"/>
      <c r="O2" s="9"/>
      <c r="P2" s="9"/>
      <c r="Q2" s="9"/>
      <c r="R2" s="9"/>
      <c r="S2" s="9"/>
      <c r="T2" s="9"/>
      <c r="U2" s="10"/>
    </row>
    <row r="3" ht="59.25" customHeight="1">
      <c r="A3" s="18" t="s">
        <v>75</v>
      </c>
      <c r="B3" s="18" t="s">
        <v>76</v>
      </c>
      <c r="C3" s="17" t="s">
        <v>19</v>
      </c>
      <c r="D3" s="17" t="s">
        <v>77</v>
      </c>
      <c r="E3" s="18" t="s">
        <v>78</v>
      </c>
      <c r="F3" s="18" t="s">
        <v>79</v>
      </c>
      <c r="G3" s="18" t="s">
        <v>80</v>
      </c>
      <c r="H3" s="17" t="s">
        <v>81</v>
      </c>
      <c r="I3" s="19" t="s">
        <v>82</v>
      </c>
      <c r="J3" s="73" t="s">
        <v>83</v>
      </c>
      <c r="K3" s="55" t="s">
        <v>84</v>
      </c>
      <c r="L3" s="55" t="s">
        <v>85</v>
      </c>
      <c r="M3" s="55" t="s">
        <v>86</v>
      </c>
      <c r="N3" s="55" t="s">
        <v>87</v>
      </c>
      <c r="O3" s="55" t="s">
        <v>88</v>
      </c>
      <c r="P3" s="55" t="s">
        <v>89</v>
      </c>
      <c r="Q3" s="55" t="s">
        <v>90</v>
      </c>
      <c r="R3" s="55" t="s">
        <v>91</v>
      </c>
      <c r="S3" s="55" t="s">
        <v>92</v>
      </c>
      <c r="T3" s="55" t="s">
        <v>93</v>
      </c>
      <c r="U3" s="74" t="s">
        <v>94</v>
      </c>
      <c r="V3" s="57"/>
      <c r="W3" s="58"/>
      <c r="X3" s="58"/>
      <c r="Y3" s="58"/>
      <c r="Z3" s="58"/>
      <c r="AA3" s="58"/>
      <c r="AB3" s="58"/>
    </row>
    <row r="4" ht="14.25" customHeight="1">
      <c r="A4" s="75">
        <v>45488.0</v>
      </c>
      <c r="B4" s="23" t="s">
        <v>36</v>
      </c>
      <c r="C4" s="24">
        <f>VLOOKUP('July Payroll'!B4,'Set Up Employee Data'!A:O,2,FALSE)</f>
        <v>25</v>
      </c>
      <c r="D4" s="24">
        <f t="shared" ref="D4:D13" si="1">C4*1.5</f>
        <v>37.5</v>
      </c>
      <c r="E4" s="23"/>
      <c r="F4" s="23"/>
      <c r="G4" s="23"/>
      <c r="H4" s="24"/>
      <c r="I4" s="32"/>
      <c r="J4" s="76">
        <f>IFERROR(VLOOKUP(B4,'Set Up Employee Data'!A:O,3,FALSE)/(VLOOKUP(B4,'Set Up Employee Data'!A:O,4,FALSE)),0)</f>
        <v>0</v>
      </c>
      <c r="K4" s="34">
        <f t="shared" ref="K4:K13" si="2">(C4*E4)+(F4*C4)</f>
        <v>0</v>
      </c>
      <c r="L4" s="34">
        <f t="shared" ref="L4:L13" si="3">D4*G4</f>
        <v>0</v>
      </c>
      <c r="M4" s="34">
        <f t="shared" ref="M4:M13" si="4">SUM(J4:L4)+SUM(H4:I4)</f>
        <v>0</v>
      </c>
      <c r="N4" s="34">
        <f>(M4-I4)*((VLOOKUP(B4,'Set Up Employee Data'!A:O,7,FALSE)))</f>
        <v>0</v>
      </c>
      <c r="O4" s="34">
        <f>(M4-I4)*((VLOOKUP(B4,'Set Up Employee Data'!A:O,8,FALSE)))</f>
        <v>0</v>
      </c>
      <c r="P4" s="34">
        <f>(M4-I4)*((VLOOKUP(B4,'Set Up Employee Data'!A:O,5,FALSE)))</f>
        <v>0</v>
      </c>
      <c r="Q4" s="34">
        <f>(M4-I4)*((VLOOKUP(B4,'Set Up Employee Data'!A:O,6,FALSE)))</f>
        <v>0</v>
      </c>
      <c r="R4" s="34">
        <f>IFERROR(((VLOOKUP(B4,'Set Up Employee Data'!A:O,9,FALSE)))+((VLOOKUP(B4,'Set Up Employee Data'!A:O,10,FALSE)))+((VLOOKUP(B4,'Set Up Employee Data'!A:O,11,FALSE)))+((VLOOKUP(B4,'Set Up Employee Data'!A:O,12,FALSE))),0)</f>
        <v>125</v>
      </c>
      <c r="S4" s="34">
        <f>IFERROR(((VLOOKUP(B4,'Set Up Employee Data'!A:O,13,FALSE)))+((VLOOKUP(B4,'Set Up Employee Data'!A:O,14,FALSE)))+((VLOOKUP(B4,'Set Up Employee Data'!A:O,15,FALSE))),0)</f>
        <v>0</v>
      </c>
      <c r="T4" s="34">
        <f t="shared" ref="T4:T13" si="5">SUM(N4:S4)</f>
        <v>125</v>
      </c>
      <c r="U4" s="77">
        <f t="shared" ref="U4:U13" si="6">M4-T4</f>
        <v>-125</v>
      </c>
    </row>
    <row r="5" ht="14.25" customHeight="1">
      <c r="A5" s="75">
        <v>45488.0</v>
      </c>
      <c r="B5" s="23" t="s">
        <v>37</v>
      </c>
      <c r="C5" s="24" t="str">
        <f>VLOOKUP('July Payroll'!B5,'Set Up Employee Data'!A:O,2,FALSE)</f>
        <v/>
      </c>
      <c r="D5" s="24">
        <f t="shared" si="1"/>
        <v>0</v>
      </c>
      <c r="E5" s="23"/>
      <c r="F5" s="23"/>
      <c r="G5" s="23"/>
      <c r="H5" s="24"/>
      <c r="I5" s="32"/>
      <c r="J5" s="76">
        <f>IFERROR(VLOOKUP(B5,'Set Up Employee Data'!A:O,3,FALSE)/(VLOOKUP(B5,'Set Up Employee Data'!A:O,4,FALSE)),0)</f>
        <v>2884.615385</v>
      </c>
      <c r="K5" s="34">
        <f t="shared" si="2"/>
        <v>0</v>
      </c>
      <c r="L5" s="34">
        <f t="shared" si="3"/>
        <v>0</v>
      </c>
      <c r="M5" s="34">
        <f t="shared" si="4"/>
        <v>2884.615385</v>
      </c>
      <c r="N5" s="34">
        <f>(M5-I5)*((VLOOKUP(B5,'Set Up Employee Data'!A:O,7,FALSE)))</f>
        <v>178.8461538</v>
      </c>
      <c r="O5" s="34">
        <f>(M5-I5)*((VLOOKUP(B5,'Set Up Employee Data'!A:O,8,FALSE)))</f>
        <v>41.82692308</v>
      </c>
      <c r="P5" s="34">
        <f>(M5-I5)*((VLOOKUP(B5,'Set Up Employee Data'!A:O,5,FALSE)))</f>
        <v>150</v>
      </c>
      <c r="Q5" s="34">
        <f>(M5-I5)*((VLOOKUP(B5,'Set Up Employee Data'!A:O,6,FALSE)))</f>
        <v>0</v>
      </c>
      <c r="R5" s="34">
        <f>IFERROR(((VLOOKUP(B5,'Set Up Employee Data'!A:O,9,FALSE)))+((VLOOKUP(B5,'Set Up Employee Data'!A:O,10,FALSE)))+((VLOOKUP(B5,'Set Up Employee Data'!A:O,11,FALSE)))+((VLOOKUP(B5,'Set Up Employee Data'!A:O,12,FALSE))),0)</f>
        <v>0</v>
      </c>
      <c r="S5" s="34">
        <f>IFERROR(((VLOOKUP(B5,'Set Up Employee Data'!A:O,13,FALSE)))+((VLOOKUP(B5,'Set Up Employee Data'!A:O,14,FALSE)))+((VLOOKUP(B5,'Set Up Employee Data'!A:O,15,FALSE))),0)</f>
        <v>0</v>
      </c>
      <c r="T5" s="34">
        <f t="shared" si="5"/>
        <v>370.6730769</v>
      </c>
      <c r="U5" s="77">
        <f t="shared" si="6"/>
        <v>2513.942308</v>
      </c>
    </row>
    <row r="6" ht="14.25" customHeight="1">
      <c r="A6" s="75">
        <v>45488.0</v>
      </c>
      <c r="B6" s="23" t="s">
        <v>38</v>
      </c>
      <c r="C6" s="24" t="str">
        <f>VLOOKUP('July Payroll'!B6,'Set Up Employee Data'!A:O,2,FALSE)</f>
        <v/>
      </c>
      <c r="D6" s="24">
        <f t="shared" si="1"/>
        <v>0</v>
      </c>
      <c r="E6" s="23"/>
      <c r="F6" s="23"/>
      <c r="G6" s="23"/>
      <c r="H6" s="24"/>
      <c r="I6" s="32"/>
      <c r="J6" s="76">
        <f>IFERROR(VLOOKUP(B6,'Set Up Employee Data'!A:O,3,FALSE)/(VLOOKUP(B6,'Set Up Employee Data'!A:O,4,FALSE)),0)</f>
        <v>961.5384615</v>
      </c>
      <c r="K6" s="34">
        <f t="shared" si="2"/>
        <v>0</v>
      </c>
      <c r="L6" s="34">
        <f t="shared" si="3"/>
        <v>0</v>
      </c>
      <c r="M6" s="34">
        <f t="shared" si="4"/>
        <v>961.5384615</v>
      </c>
      <c r="N6" s="34">
        <f>(M6-I6)*((VLOOKUP(B6,'Set Up Employee Data'!A:O,7,FALSE)))</f>
        <v>59.61538462</v>
      </c>
      <c r="O6" s="34">
        <f>(M6-I6)*((VLOOKUP(B6,'Set Up Employee Data'!A:O,8,FALSE)))</f>
        <v>13.94230769</v>
      </c>
      <c r="P6" s="34">
        <f>(M6-I6)*((VLOOKUP(B6,'Set Up Employee Data'!A:O,5,FALSE)))</f>
        <v>50</v>
      </c>
      <c r="Q6" s="34">
        <f>(M6-I6)*((VLOOKUP(B6,'Set Up Employee Data'!A:O,6,FALSE)))</f>
        <v>0</v>
      </c>
      <c r="R6" s="34">
        <f>IFERROR(((VLOOKUP(B6,'Set Up Employee Data'!A:O,9,FALSE)))+((VLOOKUP(B6,'Set Up Employee Data'!A:O,10,FALSE)))+((VLOOKUP(B6,'Set Up Employee Data'!A:O,11,FALSE)))+((VLOOKUP(B6,'Set Up Employee Data'!A:O,12,FALSE))),0)</f>
        <v>0</v>
      </c>
      <c r="S6" s="34">
        <f>IFERROR(((VLOOKUP(B6,'Set Up Employee Data'!A:O,13,FALSE)))+((VLOOKUP(B6,'Set Up Employee Data'!A:O,14,FALSE)))+((VLOOKUP(B6,'Set Up Employee Data'!A:O,15,FALSE))),0)</f>
        <v>0</v>
      </c>
      <c r="T6" s="34">
        <f t="shared" si="5"/>
        <v>123.5576923</v>
      </c>
      <c r="U6" s="77">
        <f t="shared" si="6"/>
        <v>837.9807692</v>
      </c>
    </row>
    <row r="7" ht="14.25" customHeight="1">
      <c r="A7" s="75">
        <v>45488.0</v>
      </c>
      <c r="B7" s="23" t="s">
        <v>39</v>
      </c>
      <c r="C7" s="24">
        <f>VLOOKUP('July Payroll'!B7,'Set Up Employee Data'!A:O,2,FALSE)</f>
        <v>15</v>
      </c>
      <c r="D7" s="24">
        <f t="shared" si="1"/>
        <v>22.5</v>
      </c>
      <c r="E7" s="23"/>
      <c r="F7" s="23"/>
      <c r="G7" s="23"/>
      <c r="H7" s="24"/>
      <c r="I7" s="32"/>
      <c r="J7" s="76">
        <f>IFERROR(VLOOKUP(B7,'Set Up Employee Data'!A:O,3,FALSE)/(VLOOKUP(B7,'Set Up Employee Data'!A:O,4,FALSE)),0)</f>
        <v>0</v>
      </c>
      <c r="K7" s="34">
        <f t="shared" si="2"/>
        <v>0</v>
      </c>
      <c r="L7" s="34">
        <f t="shared" si="3"/>
        <v>0</v>
      </c>
      <c r="M7" s="34">
        <f t="shared" si="4"/>
        <v>0</v>
      </c>
      <c r="N7" s="34">
        <f>(M7-I7)*((VLOOKUP(B7,'Set Up Employee Data'!A:O,7,FALSE)))</f>
        <v>0</v>
      </c>
      <c r="O7" s="34">
        <f>(M7-I7)*((VLOOKUP(B7,'Set Up Employee Data'!A:O,8,FALSE)))</f>
        <v>0</v>
      </c>
      <c r="P7" s="34">
        <f>(M7-I7)*((VLOOKUP(B7,'Set Up Employee Data'!A:O,5,FALSE)))</f>
        <v>0</v>
      </c>
      <c r="Q7" s="34">
        <f>(M7-I7)*((VLOOKUP(B7,'Set Up Employee Data'!A:O,6,FALSE)))</f>
        <v>0</v>
      </c>
      <c r="R7" s="34">
        <f>IFERROR(((VLOOKUP(B7,'Set Up Employee Data'!A:O,9,FALSE)))+((VLOOKUP(B7,'Set Up Employee Data'!A:O,10,FALSE)))+((VLOOKUP(B7,'Set Up Employee Data'!A:O,11,FALSE)))+((VLOOKUP(B7,'Set Up Employee Data'!A:O,12,FALSE))),0)</f>
        <v>0</v>
      </c>
      <c r="S7" s="34">
        <f>IFERROR(((VLOOKUP(B7,'Set Up Employee Data'!A:O,13,FALSE)))+((VLOOKUP(B7,'Set Up Employee Data'!A:O,14,FALSE)))+((VLOOKUP(B7,'Set Up Employee Data'!A:O,15,FALSE))),0)</f>
        <v>0</v>
      </c>
      <c r="T7" s="34">
        <f t="shared" si="5"/>
        <v>0</v>
      </c>
      <c r="U7" s="77">
        <f t="shared" si="6"/>
        <v>0</v>
      </c>
    </row>
    <row r="8" ht="14.25" customHeight="1">
      <c r="A8" s="75">
        <v>45488.0</v>
      </c>
      <c r="B8" s="23" t="s">
        <v>40</v>
      </c>
      <c r="C8" s="24">
        <f>VLOOKUP('July Payroll'!B8,'Set Up Employee Data'!A:O,2,FALSE)</f>
        <v>20</v>
      </c>
      <c r="D8" s="24">
        <f t="shared" si="1"/>
        <v>30</v>
      </c>
      <c r="E8" s="23"/>
      <c r="F8" s="23"/>
      <c r="G8" s="23"/>
      <c r="H8" s="24"/>
      <c r="I8" s="32"/>
      <c r="J8" s="76">
        <f>IFERROR(VLOOKUP(B8,'Set Up Employee Data'!A:O,3,FALSE)/(VLOOKUP(B8,'Set Up Employee Data'!A:O,4,FALSE)),0)</f>
        <v>0</v>
      </c>
      <c r="K8" s="34">
        <f t="shared" si="2"/>
        <v>0</v>
      </c>
      <c r="L8" s="34">
        <f t="shared" si="3"/>
        <v>0</v>
      </c>
      <c r="M8" s="34">
        <f t="shared" si="4"/>
        <v>0</v>
      </c>
      <c r="N8" s="34">
        <f>(M8-I8)*((VLOOKUP(B8,'Set Up Employee Data'!A:O,7,FALSE)))</f>
        <v>0</v>
      </c>
      <c r="O8" s="34">
        <f>(M8-I8)*((VLOOKUP(B8,'Set Up Employee Data'!A:O,8,FALSE)))</f>
        <v>0</v>
      </c>
      <c r="P8" s="34">
        <f>(M8-I8)*((VLOOKUP(B8,'Set Up Employee Data'!A:O,5,FALSE)))</f>
        <v>0</v>
      </c>
      <c r="Q8" s="34">
        <f>(M8-I8)*((VLOOKUP(B8,'Set Up Employee Data'!A:O,6,FALSE)))</f>
        <v>0</v>
      </c>
      <c r="R8" s="34">
        <f>IFERROR(((VLOOKUP(B8,'Set Up Employee Data'!A:O,9,FALSE)))+((VLOOKUP(B8,'Set Up Employee Data'!A:O,10,FALSE)))+((VLOOKUP(B8,'Set Up Employee Data'!A:O,11,FALSE)))+((VLOOKUP(B8,'Set Up Employee Data'!A:O,12,FALSE))),0)</f>
        <v>0</v>
      </c>
      <c r="S8" s="34">
        <f>IFERROR(((VLOOKUP(B8,'Set Up Employee Data'!A:O,13,FALSE)))+((VLOOKUP(B8,'Set Up Employee Data'!A:O,14,FALSE)))+((VLOOKUP(B8,'Set Up Employee Data'!A:O,15,FALSE))),0)</f>
        <v>0</v>
      </c>
      <c r="T8" s="34">
        <f t="shared" si="5"/>
        <v>0</v>
      </c>
      <c r="U8" s="62">
        <f t="shared" si="6"/>
        <v>0</v>
      </c>
    </row>
    <row r="9" ht="14.25" customHeight="1">
      <c r="A9" s="75">
        <v>45488.0</v>
      </c>
      <c r="B9" s="23" t="s">
        <v>41</v>
      </c>
      <c r="C9" s="24" t="str">
        <f>VLOOKUP('July Payroll'!B9,'Set Up Employee Data'!A:O,2,FALSE)</f>
        <v/>
      </c>
      <c r="D9" s="24">
        <f t="shared" si="1"/>
        <v>0</v>
      </c>
      <c r="E9" s="23"/>
      <c r="F9" s="23"/>
      <c r="G9" s="23"/>
      <c r="H9" s="24"/>
      <c r="I9" s="32"/>
      <c r="J9" s="76">
        <f>IFERROR(VLOOKUP(B9,'Set Up Employee Data'!A:O,3,FALSE)/(VLOOKUP(B9,'Set Up Employee Data'!A:O,4,FALSE)),0)</f>
        <v>730.7692308</v>
      </c>
      <c r="K9" s="34">
        <f t="shared" si="2"/>
        <v>0</v>
      </c>
      <c r="L9" s="34">
        <f t="shared" si="3"/>
        <v>0</v>
      </c>
      <c r="M9" s="34">
        <f t="shared" si="4"/>
        <v>730.7692308</v>
      </c>
      <c r="N9" s="34">
        <f>(M9-I9)*((VLOOKUP(B9,'Set Up Employee Data'!A:O,7,FALSE)))</f>
        <v>45.30769231</v>
      </c>
      <c r="O9" s="34">
        <f>(M9-I9)*((VLOOKUP(B9,'Set Up Employee Data'!A:O,8,FALSE)))</f>
        <v>10.59615385</v>
      </c>
      <c r="P9" s="34">
        <f>(M9-I9)*((VLOOKUP(B9,'Set Up Employee Data'!A:O,5,FALSE)))</f>
        <v>38</v>
      </c>
      <c r="Q9" s="34">
        <f>(M9-I9)*((VLOOKUP(B9,'Set Up Employee Data'!A:O,6,FALSE)))</f>
        <v>0</v>
      </c>
      <c r="R9" s="34">
        <f>IFERROR(((VLOOKUP(B9,'Set Up Employee Data'!A:O,9,FALSE)))+((VLOOKUP(B9,'Set Up Employee Data'!A:O,10,FALSE)))+((VLOOKUP(B9,'Set Up Employee Data'!A:O,11,FALSE)))+((VLOOKUP(B9,'Set Up Employee Data'!A:O,12,FALSE))),0)</f>
        <v>0</v>
      </c>
      <c r="S9" s="34">
        <f>IFERROR(((VLOOKUP(B9,'Set Up Employee Data'!A:O,13,FALSE)))+((VLOOKUP(B9,'Set Up Employee Data'!A:O,14,FALSE)))+((VLOOKUP(B9,'Set Up Employee Data'!A:O,15,FALSE))),0)</f>
        <v>0</v>
      </c>
      <c r="T9" s="34">
        <f t="shared" si="5"/>
        <v>93.90384615</v>
      </c>
      <c r="U9" s="62">
        <f t="shared" si="6"/>
        <v>636.8653846</v>
      </c>
    </row>
    <row r="10" ht="14.25" customHeight="1">
      <c r="A10" s="75">
        <v>45488.0</v>
      </c>
      <c r="B10" s="23" t="s">
        <v>42</v>
      </c>
      <c r="C10" s="24">
        <f>VLOOKUP('July Payroll'!B10,'Set Up Employee Data'!A:O,2,FALSE)</f>
        <v>35</v>
      </c>
      <c r="D10" s="24">
        <f t="shared" si="1"/>
        <v>52.5</v>
      </c>
      <c r="E10" s="23"/>
      <c r="F10" s="23"/>
      <c r="G10" s="23"/>
      <c r="H10" s="24"/>
      <c r="I10" s="32"/>
      <c r="J10" s="76">
        <f>IFERROR(VLOOKUP(B10,'Set Up Employee Data'!A:O,3,FALSE)/(VLOOKUP(B10,'Set Up Employee Data'!A:O,4,FALSE)),0)</f>
        <v>0</v>
      </c>
      <c r="K10" s="34">
        <f t="shared" si="2"/>
        <v>0</v>
      </c>
      <c r="L10" s="34">
        <f t="shared" si="3"/>
        <v>0</v>
      </c>
      <c r="M10" s="34">
        <f t="shared" si="4"/>
        <v>0</v>
      </c>
      <c r="N10" s="34">
        <f>(M10-I10)*((VLOOKUP(B10,'Set Up Employee Data'!A:O,7,FALSE)))</f>
        <v>0</v>
      </c>
      <c r="O10" s="34">
        <f>(M10-I10)*((VLOOKUP(B10,'Set Up Employee Data'!A:O,8,FALSE)))</f>
        <v>0</v>
      </c>
      <c r="P10" s="34">
        <f>(M10-I10)*((VLOOKUP(B10,'Set Up Employee Data'!A:O,5,FALSE)))</f>
        <v>0</v>
      </c>
      <c r="Q10" s="34">
        <f>(M10-I10)*((VLOOKUP(B10,'Set Up Employee Data'!A:O,6,FALSE)))</f>
        <v>0</v>
      </c>
      <c r="R10" s="34">
        <f>IFERROR(((VLOOKUP(B10,'Set Up Employee Data'!A:O,9,FALSE)))+((VLOOKUP(B10,'Set Up Employee Data'!A:O,10,FALSE)))+((VLOOKUP(B10,'Set Up Employee Data'!A:O,11,FALSE)))+((VLOOKUP(B10,'Set Up Employee Data'!A:O,12,FALSE))),0)</f>
        <v>0</v>
      </c>
      <c r="S10" s="34">
        <f>IFERROR(((VLOOKUP(B10,'Set Up Employee Data'!A:O,13,FALSE)))+((VLOOKUP(B10,'Set Up Employee Data'!A:O,14,FALSE)))+((VLOOKUP(B10,'Set Up Employee Data'!A:O,15,FALSE))),0)</f>
        <v>0</v>
      </c>
      <c r="T10" s="34">
        <f t="shared" si="5"/>
        <v>0</v>
      </c>
      <c r="U10" s="62">
        <f t="shared" si="6"/>
        <v>0</v>
      </c>
    </row>
    <row r="11" ht="14.25" customHeight="1">
      <c r="A11" s="75">
        <v>45488.0</v>
      </c>
      <c r="B11" s="23" t="s">
        <v>43</v>
      </c>
      <c r="C11" s="24" t="str">
        <f>VLOOKUP('July Payroll'!B11,'Set Up Employee Data'!A:O,2,FALSE)</f>
        <v/>
      </c>
      <c r="D11" s="24">
        <f t="shared" si="1"/>
        <v>0</v>
      </c>
      <c r="E11" s="23"/>
      <c r="F11" s="23"/>
      <c r="G11" s="23"/>
      <c r="H11" s="24"/>
      <c r="I11" s="32"/>
      <c r="J11" s="76">
        <f>IFERROR(VLOOKUP(B11,'Set Up Employee Data'!A:O,3,FALSE)/(VLOOKUP(B11,'Set Up Employee Data'!A:O,4,FALSE)),0)</f>
        <v>1057.692308</v>
      </c>
      <c r="K11" s="34">
        <f t="shared" si="2"/>
        <v>0</v>
      </c>
      <c r="L11" s="34">
        <f t="shared" si="3"/>
        <v>0</v>
      </c>
      <c r="M11" s="34">
        <f t="shared" si="4"/>
        <v>1057.692308</v>
      </c>
      <c r="N11" s="34">
        <f>(M11-I11)*((VLOOKUP(B11,'Set Up Employee Data'!A:O,7,FALSE)))</f>
        <v>65.57692308</v>
      </c>
      <c r="O11" s="34">
        <f>(M11-I11)*((VLOOKUP(B11,'Set Up Employee Data'!A:O,8,FALSE)))</f>
        <v>15.33653846</v>
      </c>
      <c r="P11" s="34">
        <f>(M11-I11)*((VLOOKUP(B11,'Set Up Employee Data'!A:O,5,FALSE)))</f>
        <v>55</v>
      </c>
      <c r="Q11" s="34">
        <f>(M11-I11)*((VLOOKUP(B11,'Set Up Employee Data'!A:O,6,FALSE)))</f>
        <v>0</v>
      </c>
      <c r="R11" s="34">
        <f>IFERROR(((VLOOKUP(B11,'Set Up Employee Data'!A:O,9,FALSE)))+((VLOOKUP(B11,'Set Up Employee Data'!A:O,10,FALSE)))+((VLOOKUP(B11,'Set Up Employee Data'!A:O,11,FALSE)))+((VLOOKUP(B11,'Set Up Employee Data'!A:O,12,FALSE))),0)</f>
        <v>0</v>
      </c>
      <c r="S11" s="34">
        <f>IFERROR(((VLOOKUP(B11,'Set Up Employee Data'!A:O,13,FALSE)))+((VLOOKUP(B11,'Set Up Employee Data'!A:O,14,FALSE)))+((VLOOKUP(B11,'Set Up Employee Data'!A:O,15,FALSE))),0)</f>
        <v>0</v>
      </c>
      <c r="T11" s="34">
        <f t="shared" si="5"/>
        <v>135.9134615</v>
      </c>
      <c r="U11" s="62">
        <f t="shared" si="6"/>
        <v>921.7788462</v>
      </c>
    </row>
    <row r="12" ht="14.25" customHeight="1">
      <c r="A12" s="75">
        <v>45488.0</v>
      </c>
      <c r="B12" s="23" t="s">
        <v>44</v>
      </c>
      <c r="C12" s="24">
        <f>VLOOKUP('July Payroll'!B12,'Set Up Employee Data'!A:O,2,FALSE)</f>
        <v>40</v>
      </c>
      <c r="D12" s="24">
        <f t="shared" si="1"/>
        <v>60</v>
      </c>
      <c r="E12" s="23"/>
      <c r="F12" s="23"/>
      <c r="G12" s="23"/>
      <c r="H12" s="24"/>
      <c r="I12" s="32"/>
      <c r="J12" s="76">
        <f>IFERROR(VLOOKUP(B12,'Set Up Employee Data'!A:O,3,FALSE)/(VLOOKUP(B12,'Set Up Employee Data'!A:O,4,FALSE)),0)</f>
        <v>0</v>
      </c>
      <c r="K12" s="34">
        <f t="shared" si="2"/>
        <v>0</v>
      </c>
      <c r="L12" s="34">
        <f t="shared" si="3"/>
        <v>0</v>
      </c>
      <c r="M12" s="34">
        <f t="shared" si="4"/>
        <v>0</v>
      </c>
      <c r="N12" s="34">
        <f>(M12-I12)*((VLOOKUP(B12,'Set Up Employee Data'!A:O,7,FALSE)))</f>
        <v>0</v>
      </c>
      <c r="O12" s="34">
        <f>(M12-I12)*((VLOOKUP(B12,'Set Up Employee Data'!A:O,8,FALSE)))</f>
        <v>0</v>
      </c>
      <c r="P12" s="34">
        <f>(M12-I12)*((VLOOKUP(B12,'Set Up Employee Data'!A:O,5,FALSE)))</f>
        <v>0</v>
      </c>
      <c r="Q12" s="34">
        <f>(M12-I12)*((VLOOKUP(B12,'Set Up Employee Data'!A:O,6,FALSE)))</f>
        <v>0</v>
      </c>
      <c r="R12" s="34">
        <f>IFERROR(((VLOOKUP(B12,'Set Up Employee Data'!A:O,9,FALSE)))+((VLOOKUP(B12,'Set Up Employee Data'!A:O,10,FALSE)))+((VLOOKUP(B12,'Set Up Employee Data'!A:O,11,FALSE)))+((VLOOKUP(B12,'Set Up Employee Data'!A:O,12,FALSE))),0)</f>
        <v>0</v>
      </c>
      <c r="S12" s="34">
        <f>IFERROR(((VLOOKUP(B12,'Set Up Employee Data'!A:O,13,FALSE)))+((VLOOKUP(B12,'Set Up Employee Data'!A:O,14,FALSE)))+((VLOOKUP(B12,'Set Up Employee Data'!A:O,15,FALSE))),0)</f>
        <v>0</v>
      </c>
      <c r="T12" s="34">
        <f t="shared" si="5"/>
        <v>0</v>
      </c>
      <c r="U12" s="62">
        <f t="shared" si="6"/>
        <v>0</v>
      </c>
    </row>
    <row r="13" ht="14.25" customHeight="1">
      <c r="A13" s="75">
        <v>45488.0</v>
      </c>
      <c r="B13" s="23" t="s">
        <v>45</v>
      </c>
      <c r="C13" s="24" t="str">
        <f>VLOOKUP('July Payroll'!B13,'Set Up Employee Data'!A:O,2,FALSE)</f>
        <v/>
      </c>
      <c r="D13" s="24">
        <f t="shared" si="1"/>
        <v>0</v>
      </c>
      <c r="E13" s="23"/>
      <c r="F13" s="23"/>
      <c r="G13" s="23"/>
      <c r="H13" s="24"/>
      <c r="I13" s="32"/>
      <c r="J13" s="76">
        <f>IFERROR(VLOOKUP(B13,'Set Up Employee Data'!A:O,3,FALSE)/(VLOOKUP(B13,'Set Up Employee Data'!A:O,4,FALSE)),0)</f>
        <v>1923.076923</v>
      </c>
      <c r="K13" s="34">
        <f t="shared" si="2"/>
        <v>0</v>
      </c>
      <c r="L13" s="34">
        <f t="shared" si="3"/>
        <v>0</v>
      </c>
      <c r="M13" s="34">
        <f t="shared" si="4"/>
        <v>1923.076923</v>
      </c>
      <c r="N13" s="34">
        <f>(M13-I13)*((VLOOKUP(B13,'Set Up Employee Data'!A:O,7,FALSE)))</f>
        <v>119.2307692</v>
      </c>
      <c r="O13" s="34">
        <f>(M13-I13)*((VLOOKUP(B13,'Set Up Employee Data'!A:O,8,FALSE)))</f>
        <v>27.88461538</v>
      </c>
      <c r="P13" s="34">
        <f>(M13-I13)*((VLOOKUP(B13,'Set Up Employee Data'!A:O,5,FALSE)))</f>
        <v>100</v>
      </c>
      <c r="Q13" s="34">
        <f>(M13-I13)*((VLOOKUP(B13,'Set Up Employee Data'!A:O,6,FALSE)))</f>
        <v>0</v>
      </c>
      <c r="R13" s="34">
        <f>IFERROR(((VLOOKUP(B13,'Set Up Employee Data'!A:O,9,FALSE)))+((VLOOKUP(B13,'Set Up Employee Data'!A:O,10,FALSE)))+((VLOOKUP(B13,'Set Up Employee Data'!A:O,11,FALSE)))+((VLOOKUP(B13,'Set Up Employee Data'!A:O,12,FALSE))),0)</f>
        <v>0</v>
      </c>
      <c r="S13" s="34">
        <f>IFERROR(((VLOOKUP(B13,'Set Up Employee Data'!A:O,13,FALSE)))+((VLOOKUP(B13,'Set Up Employee Data'!A:O,14,FALSE)))+((VLOOKUP(B13,'Set Up Employee Data'!A:O,15,FALSE))),0)</f>
        <v>0</v>
      </c>
      <c r="T13" s="34">
        <f t="shared" si="5"/>
        <v>247.1153846</v>
      </c>
      <c r="U13" s="62">
        <f t="shared" si="6"/>
        <v>1675.961538</v>
      </c>
    </row>
    <row r="14" ht="12.75" customHeight="1">
      <c r="A14" s="63"/>
      <c r="B14" s="63" t="s">
        <v>95</v>
      </c>
      <c r="C14" s="64"/>
      <c r="D14" s="64"/>
      <c r="E14" s="65">
        <f t="shared" ref="E14:U14" si="7">SUM(E4:E13)</f>
        <v>0</v>
      </c>
      <c r="F14" s="65">
        <f t="shared" si="7"/>
        <v>0</v>
      </c>
      <c r="G14" s="65">
        <f t="shared" si="7"/>
        <v>0</v>
      </c>
      <c r="H14" s="64">
        <f t="shared" si="7"/>
        <v>0</v>
      </c>
      <c r="I14" s="64">
        <f t="shared" si="7"/>
        <v>0</v>
      </c>
      <c r="J14" s="64">
        <f t="shared" si="7"/>
        <v>7557.692308</v>
      </c>
      <c r="K14" s="64">
        <f t="shared" si="7"/>
        <v>0</v>
      </c>
      <c r="L14" s="64">
        <f t="shared" si="7"/>
        <v>0</v>
      </c>
      <c r="M14" s="64">
        <f t="shared" si="7"/>
        <v>7557.692308</v>
      </c>
      <c r="N14" s="64">
        <f t="shared" si="7"/>
        <v>468.5769231</v>
      </c>
      <c r="O14" s="64">
        <f t="shared" si="7"/>
        <v>109.5865385</v>
      </c>
      <c r="P14" s="64">
        <f t="shared" si="7"/>
        <v>393</v>
      </c>
      <c r="Q14" s="64">
        <f t="shared" si="7"/>
        <v>0</v>
      </c>
      <c r="R14" s="64">
        <f t="shared" si="7"/>
        <v>125</v>
      </c>
      <c r="S14" s="64">
        <f t="shared" si="7"/>
        <v>0</v>
      </c>
      <c r="T14" s="64">
        <f t="shared" si="7"/>
        <v>1096.163462</v>
      </c>
      <c r="U14" s="78">
        <f t="shared" si="7"/>
        <v>6461.528846</v>
      </c>
      <c r="V14" s="34"/>
      <c r="W14" s="69"/>
      <c r="X14" s="69"/>
      <c r="Y14" s="69"/>
      <c r="Z14" s="69"/>
      <c r="AA14" s="69"/>
      <c r="AB14" s="69"/>
    </row>
    <row r="15" ht="14.25" customHeight="1">
      <c r="C15" s="34"/>
      <c r="D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ht="14.25" customHeight="1">
      <c r="C16" s="34"/>
      <c r="D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</row>
    <row r="17" ht="14.25" customHeight="1">
      <c r="C17" s="34"/>
      <c r="D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ht="14.25" customHeight="1">
      <c r="C18" s="34"/>
      <c r="D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ht="14.25" customHeight="1">
      <c r="C19" s="34"/>
      <c r="D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ht="14.25" customHeight="1">
      <c r="C20" s="34"/>
      <c r="D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ht="14.25" customHeight="1">
      <c r="C21" s="34"/>
      <c r="D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ht="14.25" customHeight="1">
      <c r="C22" s="34"/>
      <c r="D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ht="14.25" customHeight="1">
      <c r="C23" s="34"/>
      <c r="D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ht="14.25" customHeight="1">
      <c r="C24" s="34"/>
      <c r="D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</row>
    <row r="25" ht="14.25" customHeight="1">
      <c r="C25" s="34"/>
      <c r="D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ht="14.25" customHeight="1">
      <c r="C26" s="34"/>
      <c r="D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ht="14.25" customHeight="1">
      <c r="C27" s="34"/>
      <c r="D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ht="14.25" customHeight="1">
      <c r="C28" s="34"/>
      <c r="D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ht="14.25" customHeight="1">
      <c r="C29" s="34"/>
      <c r="D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ht="14.25" customHeight="1">
      <c r="C30" s="34"/>
      <c r="D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ht="14.25" customHeight="1">
      <c r="C31" s="34"/>
      <c r="D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ht="14.25" customHeight="1">
      <c r="C32" s="34"/>
      <c r="D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ht="14.25" customHeight="1">
      <c r="C33" s="34"/>
      <c r="D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ht="14.25" customHeight="1">
      <c r="C34" s="34"/>
      <c r="D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ht="14.25" customHeight="1">
      <c r="C35" s="34"/>
      <c r="D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ht="14.25" customHeight="1">
      <c r="C36" s="34"/>
      <c r="D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</row>
    <row r="37" ht="14.25" customHeight="1">
      <c r="C37" s="34"/>
      <c r="D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ht="14.25" customHeight="1">
      <c r="C38" s="34"/>
      <c r="D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ht="14.25" customHeight="1">
      <c r="C39" s="34"/>
      <c r="D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ht="14.25" customHeight="1">
      <c r="C40" s="34"/>
      <c r="D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ht="14.25" customHeight="1">
      <c r="C41" s="34"/>
      <c r="D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ht="14.25" customHeight="1">
      <c r="C42" s="34"/>
      <c r="D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ht="14.25" customHeight="1">
      <c r="C43" s="34"/>
      <c r="D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ht="14.25" customHeight="1">
      <c r="C44" s="34"/>
      <c r="D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ht="14.25" customHeight="1">
      <c r="C45" s="34"/>
      <c r="D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ht="14.25" customHeight="1">
      <c r="C46" s="34"/>
      <c r="D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ht="14.25" customHeight="1">
      <c r="C47" s="34"/>
      <c r="D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ht="14.25" customHeight="1">
      <c r="C48" s="34"/>
      <c r="D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ht="14.25" customHeight="1">
      <c r="C49" s="34"/>
      <c r="D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ht="14.25" customHeight="1">
      <c r="C50" s="34"/>
      <c r="D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ht="14.25" customHeight="1">
      <c r="C51" s="34"/>
      <c r="D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ht="14.25" customHeight="1">
      <c r="C52" s="34"/>
      <c r="D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ht="14.25" customHeight="1">
      <c r="C53" s="34"/>
      <c r="D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ht="14.25" customHeight="1">
      <c r="C54" s="34"/>
      <c r="D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ht="14.25" customHeight="1">
      <c r="C55" s="34"/>
      <c r="D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ht="14.25" customHeight="1">
      <c r="C56" s="34"/>
      <c r="D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ht="14.25" customHeight="1">
      <c r="C57" s="34"/>
      <c r="D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ht="14.25" customHeight="1">
      <c r="C58" s="34"/>
      <c r="D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ht="14.25" customHeight="1">
      <c r="C59" s="34"/>
      <c r="D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ht="14.25" customHeight="1">
      <c r="C60" s="34"/>
      <c r="D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</row>
    <row r="61" ht="14.25" customHeight="1">
      <c r="C61" s="34"/>
      <c r="D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</row>
    <row r="62" ht="14.25" customHeight="1">
      <c r="C62" s="34"/>
      <c r="D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</row>
    <row r="63" ht="14.25" customHeight="1">
      <c r="C63" s="34"/>
      <c r="D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ht="14.25" customHeight="1">
      <c r="C64" s="34"/>
      <c r="D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ht="14.25" customHeight="1">
      <c r="C65" s="34"/>
      <c r="D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ht="14.25" customHeight="1">
      <c r="C66" s="34"/>
      <c r="D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ht="14.25" customHeight="1">
      <c r="C67" s="34"/>
      <c r="D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ht="14.25" customHeight="1">
      <c r="C68" s="34"/>
      <c r="D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ht="14.25" customHeight="1">
      <c r="C69" s="34"/>
      <c r="D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ht="14.25" customHeight="1">
      <c r="C70" s="34"/>
      <c r="D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ht="14.25" customHeight="1">
      <c r="C71" s="34"/>
      <c r="D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ht="14.25" customHeight="1">
      <c r="C72" s="34"/>
      <c r="D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ht="14.25" customHeight="1">
      <c r="C73" s="34"/>
      <c r="D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ht="14.25" customHeight="1">
      <c r="C74" s="34"/>
      <c r="D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ht="14.25" customHeight="1">
      <c r="C75" s="34"/>
      <c r="D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ht="14.25" customHeight="1">
      <c r="C76" s="34"/>
      <c r="D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ht="14.25" customHeight="1">
      <c r="C77" s="34"/>
      <c r="D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ht="14.25" customHeight="1">
      <c r="C78" s="34"/>
      <c r="D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ht="14.25" customHeight="1">
      <c r="C79" s="34"/>
      <c r="D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ht="14.25" customHeight="1">
      <c r="C80" s="34"/>
      <c r="D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ht="14.25" customHeight="1">
      <c r="C81" s="34"/>
      <c r="D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ht="14.25" customHeight="1">
      <c r="C82" s="34"/>
      <c r="D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ht="14.25" customHeight="1">
      <c r="C83" s="34"/>
      <c r="D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ht="14.25" customHeight="1">
      <c r="C84" s="34"/>
      <c r="D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ht="14.25" customHeight="1">
      <c r="C85" s="34"/>
      <c r="D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ht="14.25" customHeight="1">
      <c r="C86" s="34"/>
      <c r="D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  <row r="87" ht="14.25" customHeight="1">
      <c r="C87" s="34"/>
      <c r="D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</row>
    <row r="88" ht="14.25" customHeight="1">
      <c r="C88" s="34"/>
      <c r="D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</row>
    <row r="89" ht="14.25" customHeight="1">
      <c r="C89" s="34"/>
      <c r="D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</row>
    <row r="90" ht="14.25" customHeight="1">
      <c r="C90" s="34"/>
      <c r="D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</row>
    <row r="91" ht="14.25" customHeight="1">
      <c r="C91" s="34"/>
      <c r="D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</row>
    <row r="92" ht="14.25" customHeight="1">
      <c r="C92" s="34"/>
      <c r="D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ht="14.25" customHeight="1">
      <c r="C93" s="34"/>
      <c r="D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</row>
    <row r="94" ht="14.25" customHeight="1">
      <c r="C94" s="34"/>
      <c r="D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</row>
    <row r="95" ht="14.25" customHeight="1">
      <c r="C95" s="34"/>
      <c r="D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ht="14.25" customHeight="1">
      <c r="C96" s="34"/>
      <c r="D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</row>
    <row r="97" ht="14.25" customHeight="1">
      <c r="C97" s="34"/>
      <c r="D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</row>
    <row r="98" ht="14.25" customHeight="1">
      <c r="C98" s="34"/>
      <c r="D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</row>
    <row r="99" ht="14.25" customHeight="1">
      <c r="C99" s="34"/>
      <c r="D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</row>
    <row r="100" ht="14.25" customHeight="1">
      <c r="C100" s="34"/>
      <c r="D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</row>
    <row r="101" ht="14.25" customHeight="1">
      <c r="C101" s="34"/>
      <c r="D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</row>
    <row r="102" ht="14.25" customHeight="1">
      <c r="C102" s="34"/>
      <c r="D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</row>
    <row r="103" ht="14.25" customHeight="1">
      <c r="C103" s="34"/>
      <c r="D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</row>
    <row r="104" ht="14.25" customHeight="1">
      <c r="C104" s="34"/>
      <c r="D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</row>
    <row r="105" ht="14.25" customHeight="1">
      <c r="C105" s="34"/>
      <c r="D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</row>
    <row r="106" ht="14.25" customHeight="1">
      <c r="C106" s="34"/>
      <c r="D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</row>
    <row r="107" ht="14.25" customHeight="1">
      <c r="C107" s="34"/>
      <c r="D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</row>
    <row r="108" ht="14.25" customHeight="1">
      <c r="C108" s="34"/>
      <c r="D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</row>
    <row r="109" ht="14.25" customHeight="1">
      <c r="C109" s="34"/>
      <c r="D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</row>
    <row r="110" ht="14.25" customHeight="1">
      <c r="C110" s="34"/>
      <c r="D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</row>
    <row r="111" ht="14.25" customHeight="1">
      <c r="C111" s="34"/>
      <c r="D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</row>
    <row r="112" ht="14.25" customHeight="1">
      <c r="C112" s="34"/>
      <c r="D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</row>
    <row r="113" ht="14.25" customHeight="1">
      <c r="C113" s="34"/>
      <c r="D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</row>
    <row r="114" ht="14.25" customHeight="1">
      <c r="C114" s="34"/>
      <c r="D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</row>
    <row r="115" ht="14.25" customHeight="1">
      <c r="C115" s="34"/>
      <c r="D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</row>
    <row r="116" ht="14.25" customHeight="1">
      <c r="C116" s="34"/>
      <c r="D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</row>
    <row r="117" ht="14.25" customHeight="1">
      <c r="C117" s="34"/>
      <c r="D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</row>
    <row r="118" ht="14.25" customHeight="1">
      <c r="C118" s="34"/>
      <c r="D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</row>
    <row r="119" ht="14.25" customHeight="1">
      <c r="C119" s="34"/>
      <c r="D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</row>
    <row r="120" ht="14.25" customHeight="1">
      <c r="C120" s="34"/>
      <c r="D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</row>
    <row r="121" ht="14.25" customHeight="1">
      <c r="C121" s="34"/>
      <c r="D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</row>
    <row r="122" ht="14.25" customHeight="1">
      <c r="C122" s="34"/>
      <c r="D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</row>
    <row r="123" ht="14.25" customHeight="1">
      <c r="C123" s="34"/>
      <c r="D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</row>
    <row r="124" ht="14.25" customHeight="1">
      <c r="C124" s="34"/>
      <c r="D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ht="14.25" customHeight="1">
      <c r="C125" s="34"/>
      <c r="D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</row>
    <row r="126" ht="14.25" customHeight="1">
      <c r="C126" s="34"/>
      <c r="D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</row>
    <row r="127" ht="14.25" customHeight="1">
      <c r="C127" s="34"/>
      <c r="D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</row>
    <row r="128" ht="14.25" customHeight="1">
      <c r="C128" s="34"/>
      <c r="D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</row>
    <row r="129" ht="14.25" customHeight="1">
      <c r="C129" s="34"/>
      <c r="D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</row>
    <row r="130" ht="14.25" customHeight="1">
      <c r="C130" s="34"/>
      <c r="D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</row>
    <row r="131" ht="14.25" customHeight="1">
      <c r="C131" s="34"/>
      <c r="D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</row>
    <row r="132" ht="14.25" customHeight="1">
      <c r="C132" s="34"/>
      <c r="D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</row>
    <row r="133" ht="14.25" customHeight="1">
      <c r="C133" s="34"/>
      <c r="D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</row>
    <row r="134" ht="14.25" customHeight="1">
      <c r="C134" s="34"/>
      <c r="D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</row>
    <row r="135" ht="14.25" customHeight="1">
      <c r="C135" s="34"/>
      <c r="D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</row>
    <row r="136" ht="14.25" customHeight="1">
      <c r="C136" s="34"/>
      <c r="D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</row>
    <row r="137" ht="14.25" customHeight="1">
      <c r="C137" s="34"/>
      <c r="D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</row>
    <row r="138" ht="14.25" customHeight="1">
      <c r="C138" s="34"/>
      <c r="D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</row>
    <row r="139" ht="14.25" customHeight="1">
      <c r="C139" s="34"/>
      <c r="D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</row>
    <row r="140" ht="14.25" customHeight="1">
      <c r="C140" s="34"/>
      <c r="D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</row>
    <row r="141" ht="14.25" customHeight="1">
      <c r="C141" s="34"/>
      <c r="D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</row>
    <row r="142" ht="14.25" customHeight="1">
      <c r="C142" s="34"/>
      <c r="D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</row>
    <row r="143" ht="14.25" customHeight="1">
      <c r="C143" s="34"/>
      <c r="D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</row>
    <row r="144" ht="14.25" customHeight="1">
      <c r="C144" s="34"/>
      <c r="D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</row>
    <row r="145" ht="14.25" customHeight="1">
      <c r="C145" s="34"/>
      <c r="D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</row>
    <row r="146" ht="14.25" customHeight="1">
      <c r="C146" s="34"/>
      <c r="D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</row>
    <row r="147" ht="14.25" customHeight="1">
      <c r="C147" s="34"/>
      <c r="D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</row>
    <row r="148" ht="14.25" customHeight="1">
      <c r="C148" s="34"/>
      <c r="D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</row>
    <row r="149" ht="14.25" customHeight="1">
      <c r="C149" s="34"/>
      <c r="D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</row>
    <row r="150" ht="14.25" customHeight="1">
      <c r="C150" s="34"/>
      <c r="D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</row>
    <row r="151" ht="14.25" customHeight="1">
      <c r="C151" s="34"/>
      <c r="D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</row>
    <row r="152" ht="14.25" customHeight="1">
      <c r="C152" s="34"/>
      <c r="D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</row>
    <row r="153" ht="14.25" customHeight="1">
      <c r="C153" s="34"/>
      <c r="D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</row>
    <row r="154" ht="14.25" customHeight="1">
      <c r="C154" s="34"/>
      <c r="D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</row>
    <row r="155" ht="14.25" customHeight="1">
      <c r="C155" s="34"/>
      <c r="D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</row>
    <row r="156" ht="14.25" customHeight="1">
      <c r="C156" s="34"/>
      <c r="D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</row>
    <row r="157" ht="14.25" customHeight="1">
      <c r="C157" s="34"/>
      <c r="D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</row>
    <row r="158" ht="14.25" customHeight="1">
      <c r="C158" s="34"/>
      <c r="D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</row>
    <row r="159" ht="14.25" customHeight="1">
      <c r="C159" s="34"/>
      <c r="D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</row>
    <row r="160" ht="14.25" customHeight="1">
      <c r="C160" s="34"/>
      <c r="D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</row>
    <row r="161" ht="14.25" customHeight="1">
      <c r="C161" s="34"/>
      <c r="D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</row>
    <row r="162" ht="14.25" customHeight="1">
      <c r="C162" s="34"/>
      <c r="D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</row>
    <row r="163" ht="14.25" customHeight="1">
      <c r="C163" s="34"/>
      <c r="D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</row>
    <row r="164" ht="14.25" customHeight="1">
      <c r="C164" s="34"/>
      <c r="D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</row>
    <row r="165" ht="14.25" customHeight="1">
      <c r="C165" s="34"/>
      <c r="D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</row>
    <row r="166" ht="14.25" customHeight="1">
      <c r="C166" s="34"/>
      <c r="D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</row>
    <row r="167" ht="14.25" customHeight="1">
      <c r="C167" s="34"/>
      <c r="D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</row>
    <row r="168" ht="14.25" customHeight="1">
      <c r="C168" s="34"/>
      <c r="D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</row>
    <row r="169" ht="14.25" customHeight="1">
      <c r="C169" s="34"/>
      <c r="D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</row>
    <row r="170" ht="14.25" customHeight="1">
      <c r="C170" s="34"/>
      <c r="D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ht="14.25" customHeight="1">
      <c r="C171" s="34"/>
      <c r="D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</row>
    <row r="172" ht="14.25" customHeight="1">
      <c r="C172" s="34"/>
      <c r="D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</row>
    <row r="173" ht="14.25" customHeight="1">
      <c r="C173" s="34"/>
      <c r="D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</row>
    <row r="174" ht="14.25" customHeight="1">
      <c r="C174" s="34"/>
      <c r="D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</row>
    <row r="175" ht="14.25" customHeight="1">
      <c r="C175" s="34"/>
      <c r="D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</row>
    <row r="176" ht="14.25" customHeight="1">
      <c r="C176" s="34"/>
      <c r="D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</row>
    <row r="177" ht="14.25" customHeight="1">
      <c r="C177" s="34"/>
      <c r="D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</row>
    <row r="178" ht="14.25" customHeight="1">
      <c r="C178" s="34"/>
      <c r="D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</row>
    <row r="179" ht="14.25" customHeight="1">
      <c r="C179" s="34"/>
      <c r="D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</row>
    <row r="180" ht="14.25" customHeight="1">
      <c r="C180" s="34"/>
      <c r="D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</row>
    <row r="181" ht="14.25" customHeight="1">
      <c r="C181" s="34"/>
      <c r="D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</row>
    <row r="182" ht="14.25" customHeight="1">
      <c r="C182" s="34"/>
      <c r="D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</row>
    <row r="183" ht="14.25" customHeight="1">
      <c r="C183" s="34"/>
      <c r="D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</row>
    <row r="184" ht="14.25" customHeight="1">
      <c r="C184" s="34"/>
      <c r="D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</row>
    <row r="185" ht="14.25" customHeight="1">
      <c r="C185" s="34"/>
      <c r="D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</row>
    <row r="186" ht="14.25" customHeight="1">
      <c r="C186" s="34"/>
      <c r="D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</row>
    <row r="187" ht="14.25" customHeight="1">
      <c r="C187" s="34"/>
      <c r="D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</row>
    <row r="188" ht="14.25" customHeight="1">
      <c r="C188" s="34"/>
      <c r="D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</row>
    <row r="189" ht="14.25" customHeight="1">
      <c r="C189" s="34"/>
      <c r="D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</row>
    <row r="190" ht="14.25" customHeight="1">
      <c r="C190" s="34"/>
      <c r="D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</row>
    <row r="191" ht="14.25" customHeight="1">
      <c r="C191" s="34"/>
      <c r="D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</row>
    <row r="192" ht="14.25" customHeight="1">
      <c r="C192" s="34"/>
      <c r="D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</row>
    <row r="193" ht="14.25" customHeight="1">
      <c r="C193" s="34"/>
      <c r="D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</row>
    <row r="194" ht="14.25" customHeight="1">
      <c r="C194" s="34"/>
      <c r="D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</row>
    <row r="195" ht="14.25" customHeight="1">
      <c r="C195" s="34"/>
      <c r="D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</row>
    <row r="196" ht="14.25" customHeight="1">
      <c r="C196" s="34"/>
      <c r="D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</row>
    <row r="197" ht="14.25" customHeight="1">
      <c r="C197" s="34"/>
      <c r="D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</row>
    <row r="198" ht="14.25" customHeight="1">
      <c r="C198" s="34"/>
      <c r="D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</row>
    <row r="199" ht="14.25" customHeight="1">
      <c r="C199" s="34"/>
      <c r="D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</row>
    <row r="200" ht="14.25" customHeight="1">
      <c r="C200" s="34"/>
      <c r="D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</row>
    <row r="201" ht="14.25" customHeight="1">
      <c r="C201" s="34"/>
      <c r="D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</row>
    <row r="202" ht="14.25" customHeight="1">
      <c r="C202" s="34"/>
      <c r="D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</row>
    <row r="203" ht="14.25" customHeight="1">
      <c r="C203" s="34"/>
      <c r="D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</row>
    <row r="204" ht="14.25" customHeight="1">
      <c r="C204" s="34"/>
      <c r="D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</row>
    <row r="205" ht="14.25" customHeight="1">
      <c r="C205" s="34"/>
      <c r="D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</row>
    <row r="206" ht="14.25" customHeight="1">
      <c r="C206" s="34"/>
      <c r="D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</row>
    <row r="207" ht="14.25" customHeight="1">
      <c r="C207" s="34"/>
      <c r="D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</row>
    <row r="208" ht="14.25" customHeight="1">
      <c r="C208" s="34"/>
      <c r="D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</row>
    <row r="209" ht="14.25" customHeight="1">
      <c r="C209" s="34"/>
      <c r="D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</row>
    <row r="210" ht="14.25" customHeight="1">
      <c r="C210" s="34"/>
      <c r="D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</row>
    <row r="211" ht="14.25" customHeight="1">
      <c r="C211" s="34"/>
      <c r="D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</row>
    <row r="212" ht="14.25" customHeight="1">
      <c r="C212" s="34"/>
      <c r="D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</row>
    <row r="213" ht="14.25" customHeight="1">
      <c r="C213" s="34"/>
      <c r="D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</row>
    <row r="214" ht="14.25" customHeight="1">
      <c r="C214" s="34"/>
      <c r="D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</row>
    <row r="215" ht="14.25" customHeight="1">
      <c r="C215" s="34"/>
      <c r="D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</row>
    <row r="216" ht="14.25" customHeight="1">
      <c r="C216" s="34"/>
      <c r="D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</row>
    <row r="217" ht="14.25" customHeight="1">
      <c r="C217" s="34"/>
      <c r="D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</row>
    <row r="218" ht="14.25" customHeight="1">
      <c r="C218" s="34"/>
      <c r="D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</row>
    <row r="219" ht="14.25" customHeight="1">
      <c r="C219" s="34"/>
      <c r="D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</row>
    <row r="220" ht="14.25" customHeight="1">
      <c r="C220" s="34"/>
      <c r="D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</row>
    <row r="221" ht="14.25" customHeight="1">
      <c r="C221" s="34"/>
      <c r="D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</row>
    <row r="222" ht="14.25" customHeight="1">
      <c r="C222" s="34"/>
      <c r="D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</row>
    <row r="223" ht="14.25" customHeight="1">
      <c r="C223" s="34"/>
      <c r="D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</row>
    <row r="224" ht="14.25" customHeight="1">
      <c r="C224" s="34"/>
      <c r="D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</row>
    <row r="225" ht="14.25" customHeight="1">
      <c r="C225" s="34"/>
      <c r="D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</row>
    <row r="226" ht="14.25" customHeight="1">
      <c r="C226" s="34"/>
      <c r="D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</row>
    <row r="227" ht="14.25" customHeight="1">
      <c r="C227" s="34"/>
      <c r="D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</row>
    <row r="228" ht="14.25" customHeight="1">
      <c r="C228" s="34"/>
      <c r="D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</row>
    <row r="229" ht="14.25" customHeight="1">
      <c r="C229" s="34"/>
      <c r="D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</row>
    <row r="230" ht="14.25" customHeight="1">
      <c r="C230" s="34"/>
      <c r="D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</row>
    <row r="231" ht="14.25" customHeight="1">
      <c r="C231" s="34"/>
      <c r="D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</row>
    <row r="232" ht="14.25" customHeight="1">
      <c r="C232" s="34"/>
      <c r="D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</row>
    <row r="233" ht="14.25" customHeight="1">
      <c r="C233" s="34"/>
      <c r="D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</row>
    <row r="234" ht="14.25" customHeight="1">
      <c r="C234" s="34"/>
      <c r="D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</row>
    <row r="235" ht="14.25" customHeight="1">
      <c r="C235" s="34"/>
      <c r="D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</row>
    <row r="236" ht="14.25" customHeight="1">
      <c r="C236" s="34"/>
      <c r="D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</row>
    <row r="237" ht="14.25" customHeight="1">
      <c r="C237" s="34"/>
      <c r="D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</row>
    <row r="238" ht="14.25" customHeight="1">
      <c r="C238" s="34"/>
      <c r="D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</row>
    <row r="239" ht="14.25" customHeight="1">
      <c r="C239" s="34"/>
      <c r="D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</row>
    <row r="240" ht="14.25" customHeight="1">
      <c r="C240" s="34"/>
      <c r="D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</row>
    <row r="241" ht="14.25" customHeight="1">
      <c r="C241" s="34"/>
      <c r="D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</row>
    <row r="242" ht="14.25" customHeight="1">
      <c r="C242" s="34"/>
      <c r="D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</row>
    <row r="243" ht="14.25" customHeight="1">
      <c r="C243" s="34"/>
      <c r="D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</row>
    <row r="244" ht="14.25" customHeight="1">
      <c r="C244" s="34"/>
      <c r="D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</row>
    <row r="245" ht="14.25" customHeight="1">
      <c r="C245" s="34"/>
      <c r="D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</row>
    <row r="246" ht="14.25" customHeight="1">
      <c r="C246" s="34"/>
      <c r="D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</row>
    <row r="247" ht="14.25" customHeight="1">
      <c r="C247" s="34"/>
      <c r="D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</row>
    <row r="248" ht="14.25" customHeight="1">
      <c r="C248" s="34"/>
      <c r="D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ht="14.25" customHeight="1">
      <c r="C249" s="34"/>
      <c r="D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</row>
    <row r="250" ht="14.25" customHeight="1">
      <c r="C250" s="34"/>
      <c r="D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</row>
    <row r="251" ht="14.25" customHeight="1">
      <c r="C251" s="34"/>
      <c r="D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</row>
    <row r="252" ht="14.25" customHeight="1">
      <c r="C252" s="34"/>
      <c r="D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</row>
    <row r="253" ht="14.25" customHeight="1">
      <c r="C253" s="34"/>
      <c r="D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</row>
    <row r="254" ht="14.25" customHeight="1">
      <c r="C254" s="34"/>
      <c r="D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</row>
    <row r="255" ht="14.25" customHeight="1">
      <c r="C255" s="34"/>
      <c r="D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</row>
    <row r="256" ht="14.25" customHeight="1">
      <c r="C256" s="34"/>
      <c r="D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</row>
    <row r="257" ht="14.25" customHeight="1">
      <c r="C257" s="34"/>
      <c r="D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</row>
    <row r="258" ht="14.25" customHeight="1">
      <c r="C258" s="34"/>
      <c r="D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</row>
    <row r="259" ht="14.25" customHeight="1">
      <c r="C259" s="34"/>
      <c r="D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</row>
    <row r="260" ht="14.25" customHeight="1">
      <c r="C260" s="34"/>
      <c r="D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</row>
    <row r="261" ht="14.25" customHeight="1">
      <c r="C261" s="34"/>
      <c r="D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</row>
    <row r="262" ht="14.25" customHeight="1">
      <c r="C262" s="34"/>
      <c r="D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</row>
    <row r="263" ht="14.25" customHeight="1">
      <c r="C263" s="34"/>
      <c r="D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</row>
    <row r="264" ht="14.25" customHeight="1">
      <c r="C264" s="34"/>
      <c r="D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</row>
    <row r="265" ht="14.25" customHeight="1">
      <c r="C265" s="34"/>
      <c r="D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</row>
    <row r="266" ht="14.25" customHeight="1">
      <c r="C266" s="34"/>
      <c r="D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</row>
    <row r="267" ht="14.25" customHeight="1">
      <c r="C267" s="34"/>
      <c r="D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</row>
    <row r="268" ht="14.25" customHeight="1">
      <c r="C268" s="34"/>
      <c r="D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</row>
    <row r="269" ht="14.25" customHeight="1">
      <c r="C269" s="34"/>
      <c r="D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</row>
    <row r="270" ht="14.25" customHeight="1">
      <c r="C270" s="34"/>
      <c r="D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</row>
    <row r="271" ht="14.25" customHeight="1">
      <c r="C271" s="34"/>
      <c r="D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</row>
    <row r="272" ht="14.25" customHeight="1">
      <c r="C272" s="34"/>
      <c r="D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</row>
    <row r="273" ht="14.25" customHeight="1">
      <c r="C273" s="34"/>
      <c r="D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</row>
    <row r="274" ht="14.25" customHeight="1">
      <c r="C274" s="34"/>
      <c r="D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</row>
    <row r="275" ht="14.25" customHeight="1">
      <c r="C275" s="34"/>
      <c r="D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</row>
    <row r="276" ht="14.25" customHeight="1">
      <c r="C276" s="34"/>
      <c r="D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</row>
    <row r="277" ht="14.25" customHeight="1">
      <c r="C277" s="34"/>
      <c r="D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</row>
    <row r="278" ht="14.25" customHeight="1">
      <c r="C278" s="34"/>
      <c r="D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</row>
    <row r="279" ht="14.25" customHeight="1">
      <c r="C279" s="34"/>
      <c r="D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</row>
    <row r="280" ht="14.25" customHeight="1">
      <c r="C280" s="34"/>
      <c r="D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</row>
    <row r="281" ht="14.25" customHeight="1">
      <c r="C281" s="34"/>
      <c r="D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</row>
    <row r="282" ht="14.25" customHeight="1">
      <c r="C282" s="34"/>
      <c r="D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</row>
    <row r="283" ht="14.25" customHeight="1">
      <c r="C283" s="34"/>
      <c r="D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</row>
    <row r="284" ht="14.25" customHeight="1">
      <c r="C284" s="34"/>
      <c r="D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</row>
    <row r="285" ht="14.25" customHeight="1">
      <c r="C285" s="34"/>
      <c r="D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</row>
    <row r="286" ht="14.25" customHeight="1">
      <c r="C286" s="34"/>
      <c r="D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</row>
    <row r="287" ht="14.25" customHeight="1">
      <c r="C287" s="34"/>
      <c r="D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</row>
    <row r="288" ht="14.25" customHeight="1">
      <c r="C288" s="34"/>
      <c r="D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</row>
    <row r="289" ht="14.25" customHeight="1">
      <c r="C289" s="34"/>
      <c r="D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</row>
    <row r="290" ht="14.25" customHeight="1">
      <c r="C290" s="34"/>
      <c r="D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</row>
    <row r="291" ht="14.25" customHeight="1">
      <c r="C291" s="34"/>
      <c r="D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</row>
    <row r="292" ht="14.25" customHeight="1">
      <c r="C292" s="34"/>
      <c r="D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</row>
    <row r="293" ht="14.25" customHeight="1">
      <c r="C293" s="34"/>
      <c r="D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</row>
    <row r="294" ht="14.25" customHeight="1">
      <c r="C294" s="34"/>
      <c r="D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</row>
    <row r="295" ht="14.25" customHeight="1">
      <c r="C295" s="34"/>
      <c r="D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</row>
    <row r="296" ht="14.25" customHeight="1">
      <c r="C296" s="34"/>
      <c r="D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</row>
    <row r="297" ht="14.25" customHeight="1">
      <c r="C297" s="34"/>
      <c r="D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</row>
    <row r="298" ht="14.25" customHeight="1">
      <c r="C298" s="34"/>
      <c r="D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</row>
    <row r="299" ht="14.25" customHeight="1">
      <c r="C299" s="34"/>
      <c r="D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</row>
    <row r="300" ht="14.25" customHeight="1">
      <c r="C300" s="34"/>
      <c r="D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</row>
    <row r="301" ht="14.25" customHeight="1">
      <c r="C301" s="34"/>
      <c r="D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</row>
    <row r="302" ht="14.25" customHeight="1">
      <c r="C302" s="34"/>
      <c r="D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</row>
    <row r="303" ht="14.25" customHeight="1">
      <c r="C303" s="34"/>
      <c r="D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</row>
    <row r="304" ht="14.25" customHeight="1">
      <c r="C304" s="34"/>
      <c r="D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</row>
    <row r="305" ht="14.25" customHeight="1">
      <c r="C305" s="34"/>
      <c r="D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</row>
    <row r="306" ht="14.25" customHeight="1">
      <c r="C306" s="34"/>
      <c r="D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</row>
    <row r="307" ht="14.25" customHeight="1">
      <c r="C307" s="34"/>
      <c r="D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</row>
    <row r="308" ht="14.25" customHeight="1">
      <c r="C308" s="34"/>
      <c r="D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</row>
    <row r="309" ht="14.25" customHeight="1">
      <c r="C309" s="34"/>
      <c r="D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</row>
    <row r="310" ht="14.25" customHeight="1">
      <c r="C310" s="34"/>
      <c r="D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</row>
    <row r="311" ht="14.25" customHeight="1">
      <c r="C311" s="34"/>
      <c r="D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</row>
    <row r="312" ht="14.25" customHeight="1">
      <c r="C312" s="34"/>
      <c r="D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</row>
    <row r="313" ht="14.25" customHeight="1">
      <c r="C313" s="34"/>
      <c r="D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</row>
    <row r="314" ht="14.25" customHeight="1">
      <c r="C314" s="34"/>
      <c r="D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</row>
    <row r="315" ht="14.25" customHeight="1">
      <c r="C315" s="34"/>
      <c r="D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</row>
    <row r="316" ht="14.25" customHeight="1">
      <c r="C316" s="34"/>
      <c r="D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</row>
    <row r="317" ht="14.25" customHeight="1">
      <c r="C317" s="34"/>
      <c r="D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</row>
    <row r="318" ht="14.25" customHeight="1">
      <c r="C318" s="34"/>
      <c r="D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</row>
    <row r="319" ht="14.25" customHeight="1">
      <c r="C319" s="34"/>
      <c r="D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</row>
    <row r="320" ht="14.25" customHeight="1">
      <c r="C320" s="34"/>
      <c r="D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</row>
    <row r="321" ht="14.25" customHeight="1">
      <c r="C321" s="34"/>
      <c r="D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</row>
    <row r="322" ht="14.25" customHeight="1">
      <c r="C322" s="34"/>
      <c r="D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</row>
    <row r="323" ht="14.25" customHeight="1">
      <c r="C323" s="34"/>
      <c r="D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</row>
    <row r="324" ht="14.25" customHeight="1">
      <c r="C324" s="34"/>
      <c r="D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</row>
    <row r="325" ht="14.25" customHeight="1">
      <c r="C325" s="34"/>
      <c r="D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</row>
    <row r="326" ht="14.25" customHeight="1">
      <c r="C326" s="34"/>
      <c r="D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</row>
    <row r="327" ht="14.25" customHeight="1">
      <c r="C327" s="34"/>
      <c r="D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</row>
    <row r="328" ht="14.25" customHeight="1">
      <c r="C328" s="34"/>
      <c r="D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</row>
    <row r="329" ht="14.25" customHeight="1">
      <c r="C329" s="34"/>
      <c r="D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</row>
    <row r="330" ht="14.25" customHeight="1">
      <c r="C330" s="34"/>
      <c r="D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</row>
    <row r="331" ht="14.25" customHeight="1">
      <c r="C331" s="34"/>
      <c r="D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</row>
    <row r="332" ht="14.25" customHeight="1">
      <c r="C332" s="34"/>
      <c r="D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</row>
    <row r="333" ht="14.25" customHeight="1">
      <c r="C333" s="34"/>
      <c r="D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</row>
    <row r="334" ht="14.25" customHeight="1">
      <c r="C334" s="34"/>
      <c r="D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</row>
    <row r="335" ht="14.25" customHeight="1">
      <c r="C335" s="34"/>
      <c r="D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</row>
    <row r="336" ht="14.25" customHeight="1">
      <c r="C336" s="34"/>
      <c r="D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</row>
    <row r="337" ht="14.25" customHeight="1">
      <c r="C337" s="34"/>
      <c r="D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</row>
    <row r="338" ht="14.25" customHeight="1">
      <c r="C338" s="34"/>
      <c r="D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</row>
    <row r="339" ht="14.25" customHeight="1">
      <c r="C339" s="34"/>
      <c r="D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</row>
    <row r="340" ht="14.25" customHeight="1">
      <c r="C340" s="34"/>
      <c r="D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</row>
    <row r="341" ht="14.25" customHeight="1">
      <c r="C341" s="34"/>
      <c r="D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</row>
    <row r="342" ht="14.25" customHeight="1">
      <c r="C342" s="34"/>
      <c r="D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</row>
    <row r="343" ht="14.25" customHeight="1">
      <c r="C343" s="34"/>
      <c r="D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</row>
    <row r="344" ht="14.25" customHeight="1">
      <c r="C344" s="34"/>
      <c r="D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</row>
    <row r="345" ht="14.25" customHeight="1">
      <c r="C345" s="34"/>
      <c r="D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</row>
    <row r="346" ht="14.25" customHeight="1">
      <c r="C346" s="34"/>
      <c r="D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</row>
    <row r="347" ht="14.25" customHeight="1">
      <c r="C347" s="34"/>
      <c r="D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</row>
    <row r="348" ht="14.25" customHeight="1">
      <c r="C348" s="34"/>
      <c r="D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</row>
    <row r="349" ht="14.25" customHeight="1">
      <c r="C349" s="34"/>
      <c r="D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</row>
    <row r="350" ht="14.25" customHeight="1">
      <c r="C350" s="34"/>
      <c r="D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</row>
    <row r="351" ht="14.25" customHeight="1">
      <c r="C351" s="34"/>
      <c r="D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</row>
    <row r="352" ht="14.25" customHeight="1">
      <c r="C352" s="34"/>
      <c r="D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</row>
    <row r="353" ht="14.25" customHeight="1">
      <c r="C353" s="34"/>
      <c r="D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</row>
    <row r="354" ht="14.25" customHeight="1">
      <c r="C354" s="34"/>
      <c r="D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</row>
    <row r="355" ht="14.25" customHeight="1">
      <c r="C355" s="34"/>
      <c r="D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</row>
    <row r="356" ht="14.25" customHeight="1">
      <c r="C356" s="34"/>
      <c r="D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</row>
    <row r="357" ht="14.25" customHeight="1">
      <c r="C357" s="34"/>
      <c r="D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</row>
    <row r="358" ht="14.25" customHeight="1">
      <c r="C358" s="34"/>
      <c r="D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</row>
    <row r="359" ht="14.25" customHeight="1">
      <c r="C359" s="34"/>
      <c r="D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</row>
    <row r="360" ht="14.25" customHeight="1">
      <c r="C360" s="34"/>
      <c r="D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</row>
    <row r="361" ht="14.25" customHeight="1">
      <c r="C361" s="34"/>
      <c r="D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</row>
    <row r="362" ht="14.25" customHeight="1">
      <c r="C362" s="34"/>
      <c r="D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</row>
    <row r="363" ht="14.25" customHeight="1">
      <c r="C363" s="34"/>
      <c r="D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</row>
    <row r="364" ht="14.25" customHeight="1">
      <c r="C364" s="34"/>
      <c r="D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</row>
    <row r="365" ht="14.25" customHeight="1">
      <c r="C365" s="34"/>
      <c r="D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</row>
    <row r="366" ht="14.25" customHeight="1">
      <c r="C366" s="34"/>
      <c r="D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</row>
    <row r="367" ht="14.25" customHeight="1">
      <c r="C367" s="34"/>
      <c r="D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</row>
    <row r="368" ht="14.25" customHeight="1">
      <c r="C368" s="34"/>
      <c r="D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</row>
    <row r="369" ht="14.25" customHeight="1">
      <c r="C369" s="34"/>
      <c r="D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</row>
    <row r="370" ht="14.25" customHeight="1">
      <c r="C370" s="34"/>
      <c r="D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</row>
    <row r="371" ht="14.25" customHeight="1">
      <c r="C371" s="34"/>
      <c r="D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</row>
    <row r="372" ht="14.25" customHeight="1">
      <c r="C372" s="34"/>
      <c r="D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</row>
    <row r="373" ht="14.25" customHeight="1">
      <c r="C373" s="34"/>
      <c r="D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</row>
    <row r="374" ht="14.25" customHeight="1">
      <c r="C374" s="34"/>
      <c r="D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</row>
    <row r="375" ht="14.25" customHeight="1">
      <c r="C375" s="34"/>
      <c r="D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</row>
    <row r="376" ht="14.25" customHeight="1">
      <c r="C376" s="34"/>
      <c r="D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</row>
    <row r="377" ht="14.25" customHeight="1">
      <c r="C377" s="34"/>
      <c r="D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</row>
    <row r="378" ht="14.25" customHeight="1">
      <c r="C378" s="34"/>
      <c r="D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</row>
    <row r="379" ht="14.25" customHeight="1">
      <c r="C379" s="34"/>
      <c r="D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</row>
    <row r="380" ht="14.25" customHeight="1">
      <c r="C380" s="34"/>
      <c r="D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</row>
    <row r="381" ht="14.25" customHeight="1">
      <c r="C381" s="34"/>
      <c r="D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</row>
    <row r="382" ht="14.25" customHeight="1">
      <c r="C382" s="34"/>
      <c r="D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</row>
    <row r="383" ht="14.25" customHeight="1">
      <c r="C383" s="34"/>
      <c r="D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</row>
    <row r="384" ht="14.25" customHeight="1">
      <c r="C384" s="34"/>
      <c r="D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</row>
    <row r="385" ht="14.25" customHeight="1">
      <c r="C385" s="34"/>
      <c r="D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</row>
    <row r="386" ht="14.25" customHeight="1">
      <c r="C386" s="34"/>
      <c r="D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</row>
    <row r="387" ht="14.25" customHeight="1">
      <c r="C387" s="34"/>
      <c r="D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</row>
    <row r="388" ht="14.25" customHeight="1">
      <c r="C388" s="34"/>
      <c r="D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</row>
    <row r="389" ht="14.25" customHeight="1">
      <c r="C389" s="34"/>
      <c r="D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</row>
    <row r="390" ht="14.25" customHeight="1">
      <c r="C390" s="34"/>
      <c r="D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</row>
    <row r="391" ht="14.25" customHeight="1">
      <c r="C391" s="34"/>
      <c r="D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</row>
    <row r="392" ht="14.25" customHeight="1">
      <c r="C392" s="34"/>
      <c r="D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</row>
    <row r="393" ht="14.25" customHeight="1">
      <c r="C393" s="34"/>
      <c r="D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</row>
    <row r="394" ht="14.25" customHeight="1">
      <c r="C394" s="34"/>
      <c r="D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</row>
    <row r="395" ht="14.25" customHeight="1">
      <c r="C395" s="34"/>
      <c r="D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</row>
    <row r="396" ht="14.25" customHeight="1">
      <c r="C396" s="34"/>
      <c r="D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</row>
    <row r="397" ht="14.25" customHeight="1">
      <c r="C397" s="34"/>
      <c r="D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</row>
    <row r="398" ht="14.25" customHeight="1">
      <c r="C398" s="34"/>
      <c r="D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</row>
    <row r="399" ht="14.25" customHeight="1">
      <c r="C399" s="34"/>
      <c r="D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</row>
    <row r="400" ht="14.25" customHeight="1">
      <c r="C400" s="34"/>
      <c r="D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</row>
    <row r="401" ht="14.25" customHeight="1">
      <c r="C401" s="34"/>
      <c r="D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</row>
    <row r="402" ht="14.25" customHeight="1">
      <c r="C402" s="34"/>
      <c r="D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</row>
    <row r="403" ht="14.25" customHeight="1">
      <c r="C403" s="34"/>
      <c r="D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</row>
    <row r="404" ht="14.25" customHeight="1">
      <c r="C404" s="34"/>
      <c r="D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</row>
    <row r="405" ht="14.25" customHeight="1">
      <c r="C405" s="34"/>
      <c r="D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</row>
    <row r="406" ht="14.25" customHeight="1">
      <c r="C406" s="34"/>
      <c r="D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</row>
    <row r="407" ht="14.25" customHeight="1">
      <c r="C407" s="34"/>
      <c r="D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</row>
    <row r="408" ht="14.25" customHeight="1">
      <c r="C408" s="34"/>
      <c r="D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</row>
    <row r="409" ht="14.25" customHeight="1">
      <c r="C409" s="34"/>
      <c r="D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</row>
    <row r="410" ht="14.25" customHeight="1">
      <c r="C410" s="34"/>
      <c r="D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</row>
    <row r="411" ht="14.25" customHeight="1">
      <c r="C411" s="34"/>
      <c r="D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</row>
    <row r="412" ht="14.25" customHeight="1">
      <c r="C412" s="34"/>
      <c r="D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</row>
    <row r="413" ht="14.25" customHeight="1">
      <c r="C413" s="34"/>
      <c r="D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</row>
    <row r="414" ht="14.25" customHeight="1">
      <c r="C414" s="34"/>
      <c r="D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</row>
    <row r="415" ht="14.25" customHeight="1">
      <c r="C415" s="34"/>
      <c r="D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</row>
    <row r="416" ht="14.25" customHeight="1">
      <c r="C416" s="34"/>
      <c r="D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</row>
    <row r="417" ht="14.25" customHeight="1">
      <c r="C417" s="34"/>
      <c r="D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</row>
  </sheetData>
  <mergeCells count="5">
    <mergeCell ref="A1:U1"/>
    <mergeCell ref="A2:B2"/>
    <mergeCell ref="C2:D2"/>
    <mergeCell ref="E2:I2"/>
    <mergeCell ref="J2:U2"/>
  </mergeCells>
  <printOptions/>
  <pageMargins bottom="0.75" footer="0.0" header="0.0" left="0.7" right="0.7" top="0.75"/>
  <pageSetup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2" width="22.71"/>
    <col customWidth="1" min="3" max="3" width="13.29"/>
    <col customWidth="1" min="4" max="4" width="11.57"/>
    <col customWidth="1" min="5" max="5" width="13.29"/>
    <col customWidth="1" min="6" max="7" width="11.57"/>
    <col customWidth="1" min="8" max="8" width="18.43"/>
    <col customWidth="1" min="9" max="10" width="17.71"/>
    <col customWidth="1" min="11" max="11" width="24.29"/>
    <col customWidth="1" min="12" max="20" width="17.71"/>
    <col customWidth="1" min="21" max="21" width="26.57"/>
    <col customWidth="1" min="22" max="28" width="8.71"/>
  </cols>
  <sheetData>
    <row r="1" ht="19.5" customHeight="1">
      <c r="A1" s="71" t="s">
        <v>102</v>
      </c>
      <c r="V1" s="48"/>
      <c r="W1" s="48"/>
      <c r="X1" s="48"/>
      <c r="Y1" s="48"/>
      <c r="Z1" s="48"/>
      <c r="AA1" s="48"/>
      <c r="AB1" s="48"/>
    </row>
    <row r="2" ht="43.5" customHeight="1">
      <c r="A2" s="79" t="s">
        <v>71</v>
      </c>
      <c r="B2" s="10"/>
      <c r="C2" s="50" t="s">
        <v>72</v>
      </c>
      <c r="D2" s="10"/>
      <c r="E2" s="80" t="s">
        <v>73</v>
      </c>
      <c r="F2" s="9"/>
      <c r="G2" s="9"/>
      <c r="H2" s="9"/>
      <c r="I2" s="10"/>
      <c r="J2" s="72" t="s">
        <v>74</v>
      </c>
      <c r="K2" s="9"/>
      <c r="L2" s="9"/>
      <c r="M2" s="9"/>
      <c r="N2" s="9"/>
      <c r="O2" s="9"/>
      <c r="P2" s="9"/>
      <c r="Q2" s="9"/>
      <c r="R2" s="9"/>
      <c r="S2" s="9"/>
      <c r="T2" s="9"/>
      <c r="U2" s="10"/>
    </row>
    <row r="3" ht="61.5" customHeight="1">
      <c r="A3" s="18" t="s">
        <v>75</v>
      </c>
      <c r="B3" s="18" t="s">
        <v>76</v>
      </c>
      <c r="C3" s="17" t="s">
        <v>19</v>
      </c>
      <c r="D3" s="17" t="s">
        <v>77</v>
      </c>
      <c r="E3" s="18" t="s">
        <v>78</v>
      </c>
      <c r="F3" s="18" t="s">
        <v>79</v>
      </c>
      <c r="G3" s="18" t="s">
        <v>80</v>
      </c>
      <c r="H3" s="17" t="s">
        <v>81</v>
      </c>
      <c r="I3" s="19" t="s">
        <v>82</v>
      </c>
      <c r="J3" s="73" t="s">
        <v>83</v>
      </c>
      <c r="K3" s="55" t="s">
        <v>84</v>
      </c>
      <c r="L3" s="55" t="s">
        <v>85</v>
      </c>
      <c r="M3" s="55" t="s">
        <v>86</v>
      </c>
      <c r="N3" s="55" t="s">
        <v>87</v>
      </c>
      <c r="O3" s="55" t="s">
        <v>88</v>
      </c>
      <c r="P3" s="55" t="s">
        <v>89</v>
      </c>
      <c r="Q3" s="55" t="s">
        <v>90</v>
      </c>
      <c r="R3" s="55" t="s">
        <v>91</v>
      </c>
      <c r="S3" s="55" t="s">
        <v>92</v>
      </c>
      <c r="T3" s="55" t="s">
        <v>93</v>
      </c>
      <c r="U3" s="74" t="s">
        <v>94</v>
      </c>
      <c r="V3" s="57"/>
      <c r="W3" s="58"/>
      <c r="X3" s="58"/>
      <c r="Y3" s="58"/>
      <c r="Z3" s="58"/>
      <c r="AA3" s="58"/>
      <c r="AB3" s="58"/>
    </row>
    <row r="4" ht="14.25" customHeight="1">
      <c r="A4" s="75">
        <v>45519.0</v>
      </c>
      <c r="B4" s="23" t="s">
        <v>36</v>
      </c>
      <c r="C4" s="24">
        <f>VLOOKUP('August Payroll'!B4,'Set Up Employee Data'!A:O,2,FALSE)</f>
        <v>25</v>
      </c>
      <c r="D4" s="24">
        <f t="shared" ref="D4:D13" si="1">C4*1.5</f>
        <v>37.5</v>
      </c>
      <c r="E4" s="23"/>
      <c r="F4" s="23"/>
      <c r="G4" s="23"/>
      <c r="H4" s="24"/>
      <c r="I4" s="32"/>
      <c r="J4" s="76">
        <f>IFERROR(VLOOKUP(B4,'Set Up Employee Data'!A:O,3,FALSE)/(VLOOKUP(B4,'Set Up Employee Data'!A:O,4,FALSE)),0)</f>
        <v>0</v>
      </c>
      <c r="K4" s="34">
        <f t="shared" ref="K4:K13" si="2">(C4*E4)+(F4*C4)</f>
        <v>0</v>
      </c>
      <c r="L4" s="34">
        <f t="shared" ref="L4:L13" si="3">D4*G4</f>
        <v>0</v>
      </c>
      <c r="M4" s="34">
        <f t="shared" ref="M4:M13" si="4">SUM(J4:L4)+SUM(H4:I4)</f>
        <v>0</v>
      </c>
      <c r="N4" s="34">
        <f>(M4-I4)*((VLOOKUP(B4,'Set Up Employee Data'!A:O,7,FALSE)))</f>
        <v>0</v>
      </c>
      <c r="O4" s="34">
        <f>(M4-I4)*((VLOOKUP(B4,'Set Up Employee Data'!A:O,8,FALSE)))</f>
        <v>0</v>
      </c>
      <c r="P4" s="34">
        <f>(M4-I4)*((VLOOKUP(B4,'Set Up Employee Data'!A:O,5,FALSE)))</f>
        <v>0</v>
      </c>
      <c r="Q4" s="34">
        <f>(M4-I4)*((VLOOKUP(B4,'Set Up Employee Data'!A:O,6,FALSE)))</f>
        <v>0</v>
      </c>
      <c r="R4" s="34">
        <f>IFERROR(((VLOOKUP(B4,'Set Up Employee Data'!A:O,9,FALSE)))+((VLOOKUP(B4,'Set Up Employee Data'!A:O,10,FALSE)))+((VLOOKUP(B4,'Set Up Employee Data'!A:O,11,FALSE)))+((VLOOKUP(B4,'Set Up Employee Data'!A:O,12,FALSE))),0)</f>
        <v>125</v>
      </c>
      <c r="S4" s="34">
        <f>IFERROR(((VLOOKUP(B4,'Set Up Employee Data'!A:O,13,FALSE)))+((VLOOKUP(B4,'Set Up Employee Data'!A:O,14,FALSE)))+((VLOOKUP(B4,'Set Up Employee Data'!A:O,15,FALSE))),0)</f>
        <v>0</v>
      </c>
      <c r="T4" s="34">
        <f t="shared" ref="T4:T13" si="5">SUM(N4:S4)</f>
        <v>125</v>
      </c>
      <c r="U4" s="77">
        <f t="shared" ref="U4:U13" si="6">M4-T4</f>
        <v>-125</v>
      </c>
    </row>
    <row r="5" ht="14.25" customHeight="1">
      <c r="A5" s="75">
        <v>45519.0</v>
      </c>
      <c r="B5" s="23" t="s">
        <v>37</v>
      </c>
      <c r="C5" s="24" t="str">
        <f>VLOOKUP('August Payroll'!B5,'Set Up Employee Data'!A:O,2,FALSE)</f>
        <v/>
      </c>
      <c r="D5" s="24">
        <f t="shared" si="1"/>
        <v>0</v>
      </c>
      <c r="E5" s="23"/>
      <c r="F5" s="23"/>
      <c r="G5" s="23"/>
      <c r="H5" s="24"/>
      <c r="I5" s="32"/>
      <c r="J5" s="76">
        <f>IFERROR(VLOOKUP(B5,'Set Up Employee Data'!A:O,3,FALSE)/(VLOOKUP(B5,'Set Up Employee Data'!A:O,4,FALSE)),0)</f>
        <v>2884.615385</v>
      </c>
      <c r="K5" s="34">
        <f t="shared" si="2"/>
        <v>0</v>
      </c>
      <c r="L5" s="34">
        <f t="shared" si="3"/>
        <v>0</v>
      </c>
      <c r="M5" s="34">
        <f t="shared" si="4"/>
        <v>2884.615385</v>
      </c>
      <c r="N5" s="34">
        <f>(M5-I5)*((VLOOKUP(B5,'Set Up Employee Data'!A:O,7,FALSE)))</f>
        <v>178.8461538</v>
      </c>
      <c r="O5" s="34">
        <f>(M5-I5)*((VLOOKUP(B5,'Set Up Employee Data'!A:O,8,FALSE)))</f>
        <v>41.82692308</v>
      </c>
      <c r="P5" s="34">
        <f>(M5-I5)*((VLOOKUP(B5,'Set Up Employee Data'!A:O,5,FALSE)))</f>
        <v>150</v>
      </c>
      <c r="Q5" s="34">
        <f>(M5-I5)*((VLOOKUP(B5,'Set Up Employee Data'!A:O,6,FALSE)))</f>
        <v>0</v>
      </c>
      <c r="R5" s="34">
        <f>IFERROR(((VLOOKUP(B5,'Set Up Employee Data'!A:O,9,FALSE)))+((VLOOKUP(B5,'Set Up Employee Data'!A:O,10,FALSE)))+((VLOOKUP(B5,'Set Up Employee Data'!A:O,11,FALSE)))+((VLOOKUP(B5,'Set Up Employee Data'!A:O,12,FALSE))),0)</f>
        <v>0</v>
      </c>
      <c r="S5" s="34">
        <f>IFERROR(((VLOOKUP(B5,'Set Up Employee Data'!A:O,13,FALSE)))+((VLOOKUP(B5,'Set Up Employee Data'!A:O,14,FALSE)))+((VLOOKUP(B5,'Set Up Employee Data'!A:O,15,FALSE))),0)</f>
        <v>0</v>
      </c>
      <c r="T5" s="34">
        <f t="shared" si="5"/>
        <v>370.6730769</v>
      </c>
      <c r="U5" s="77">
        <f t="shared" si="6"/>
        <v>2513.942308</v>
      </c>
    </row>
    <row r="6" ht="14.25" customHeight="1">
      <c r="A6" s="75">
        <v>45519.0</v>
      </c>
      <c r="B6" s="23" t="s">
        <v>38</v>
      </c>
      <c r="C6" s="24" t="str">
        <f>VLOOKUP('August Payroll'!B6,'Set Up Employee Data'!A:O,2,FALSE)</f>
        <v/>
      </c>
      <c r="D6" s="24">
        <f t="shared" si="1"/>
        <v>0</v>
      </c>
      <c r="E6" s="23"/>
      <c r="F6" s="23"/>
      <c r="G6" s="23"/>
      <c r="H6" s="24"/>
      <c r="I6" s="32"/>
      <c r="J6" s="76">
        <f>IFERROR(VLOOKUP(B6,'Set Up Employee Data'!A:O,3,FALSE)/(VLOOKUP(B6,'Set Up Employee Data'!A:O,4,FALSE)),0)</f>
        <v>961.5384615</v>
      </c>
      <c r="K6" s="34">
        <f t="shared" si="2"/>
        <v>0</v>
      </c>
      <c r="L6" s="34">
        <f t="shared" si="3"/>
        <v>0</v>
      </c>
      <c r="M6" s="34">
        <f t="shared" si="4"/>
        <v>961.5384615</v>
      </c>
      <c r="N6" s="34">
        <f>(M6-I6)*((VLOOKUP(B6,'Set Up Employee Data'!A:O,7,FALSE)))</f>
        <v>59.61538462</v>
      </c>
      <c r="O6" s="34">
        <f>(M6-I6)*((VLOOKUP(B6,'Set Up Employee Data'!A:O,8,FALSE)))</f>
        <v>13.94230769</v>
      </c>
      <c r="P6" s="34">
        <f>(M6-I6)*((VLOOKUP(B6,'Set Up Employee Data'!A:O,5,FALSE)))</f>
        <v>50</v>
      </c>
      <c r="Q6" s="34">
        <f>(M6-I6)*((VLOOKUP(B6,'Set Up Employee Data'!A:O,6,FALSE)))</f>
        <v>0</v>
      </c>
      <c r="R6" s="34">
        <f>IFERROR(((VLOOKUP(B6,'Set Up Employee Data'!A:O,9,FALSE)))+((VLOOKUP(B6,'Set Up Employee Data'!A:O,10,FALSE)))+((VLOOKUP(B6,'Set Up Employee Data'!A:O,11,FALSE)))+((VLOOKUP(B6,'Set Up Employee Data'!A:O,12,FALSE))),0)</f>
        <v>0</v>
      </c>
      <c r="S6" s="34">
        <f>IFERROR(((VLOOKUP(B6,'Set Up Employee Data'!A:O,13,FALSE)))+((VLOOKUP(B6,'Set Up Employee Data'!A:O,14,FALSE)))+((VLOOKUP(B6,'Set Up Employee Data'!A:O,15,FALSE))),0)</f>
        <v>0</v>
      </c>
      <c r="T6" s="34">
        <f t="shared" si="5"/>
        <v>123.5576923</v>
      </c>
      <c r="U6" s="77">
        <f t="shared" si="6"/>
        <v>837.9807692</v>
      </c>
    </row>
    <row r="7" ht="14.25" customHeight="1">
      <c r="A7" s="75">
        <v>45519.0</v>
      </c>
      <c r="B7" s="23" t="s">
        <v>39</v>
      </c>
      <c r="C7" s="24">
        <f>VLOOKUP('August Payroll'!B7,'Set Up Employee Data'!A:O,2,FALSE)</f>
        <v>15</v>
      </c>
      <c r="D7" s="24">
        <f t="shared" si="1"/>
        <v>22.5</v>
      </c>
      <c r="E7" s="23"/>
      <c r="F7" s="23"/>
      <c r="G7" s="23"/>
      <c r="H7" s="24"/>
      <c r="I7" s="32"/>
      <c r="J7" s="76">
        <f>IFERROR(VLOOKUP(B7,'Set Up Employee Data'!A:O,3,FALSE)/(VLOOKUP(B7,'Set Up Employee Data'!A:O,4,FALSE)),0)</f>
        <v>0</v>
      </c>
      <c r="K7" s="34">
        <f t="shared" si="2"/>
        <v>0</v>
      </c>
      <c r="L7" s="34">
        <f t="shared" si="3"/>
        <v>0</v>
      </c>
      <c r="M7" s="34">
        <f t="shared" si="4"/>
        <v>0</v>
      </c>
      <c r="N7" s="34">
        <f>(M7-I7)*((VLOOKUP(B7,'Set Up Employee Data'!A:O,7,FALSE)))</f>
        <v>0</v>
      </c>
      <c r="O7" s="34">
        <f>(M7-I7)*((VLOOKUP(B7,'Set Up Employee Data'!A:O,8,FALSE)))</f>
        <v>0</v>
      </c>
      <c r="P7" s="34">
        <f>(M7-I7)*((VLOOKUP(B7,'Set Up Employee Data'!A:O,5,FALSE)))</f>
        <v>0</v>
      </c>
      <c r="Q7" s="34">
        <f>(M7-I7)*((VLOOKUP(B7,'Set Up Employee Data'!A:O,6,FALSE)))</f>
        <v>0</v>
      </c>
      <c r="R7" s="34">
        <f>IFERROR(((VLOOKUP(B7,'Set Up Employee Data'!A:O,9,FALSE)))+((VLOOKUP(B7,'Set Up Employee Data'!A:O,10,FALSE)))+((VLOOKUP(B7,'Set Up Employee Data'!A:O,11,FALSE)))+((VLOOKUP(B7,'Set Up Employee Data'!A:O,12,FALSE))),0)</f>
        <v>0</v>
      </c>
      <c r="S7" s="34">
        <f>IFERROR(((VLOOKUP(B7,'Set Up Employee Data'!A:O,13,FALSE)))+((VLOOKUP(B7,'Set Up Employee Data'!A:O,14,FALSE)))+((VLOOKUP(B7,'Set Up Employee Data'!A:O,15,FALSE))),0)</f>
        <v>0</v>
      </c>
      <c r="T7" s="34">
        <f t="shared" si="5"/>
        <v>0</v>
      </c>
      <c r="U7" s="77">
        <f t="shared" si="6"/>
        <v>0</v>
      </c>
    </row>
    <row r="8" ht="14.25" customHeight="1">
      <c r="A8" s="75">
        <v>45519.0</v>
      </c>
      <c r="B8" s="23" t="s">
        <v>40</v>
      </c>
      <c r="C8" s="24">
        <f>VLOOKUP('August Payroll'!B8,'Set Up Employee Data'!A:O,2,FALSE)</f>
        <v>20</v>
      </c>
      <c r="D8" s="24">
        <f t="shared" si="1"/>
        <v>30</v>
      </c>
      <c r="E8" s="23"/>
      <c r="F8" s="23"/>
      <c r="G8" s="23"/>
      <c r="H8" s="24"/>
      <c r="I8" s="32"/>
      <c r="J8" s="76">
        <f>IFERROR(VLOOKUP(B8,'Set Up Employee Data'!A:O,3,FALSE)/(VLOOKUP(B8,'Set Up Employee Data'!A:O,4,FALSE)),0)</f>
        <v>0</v>
      </c>
      <c r="K8" s="34">
        <f t="shared" si="2"/>
        <v>0</v>
      </c>
      <c r="L8" s="34">
        <f t="shared" si="3"/>
        <v>0</v>
      </c>
      <c r="M8" s="34">
        <f t="shared" si="4"/>
        <v>0</v>
      </c>
      <c r="N8" s="34">
        <f>(M8-I8)*((VLOOKUP(B8,'Set Up Employee Data'!A:O,7,FALSE)))</f>
        <v>0</v>
      </c>
      <c r="O8" s="34">
        <f>(M8-I8)*((VLOOKUP(B8,'Set Up Employee Data'!A:O,8,FALSE)))</f>
        <v>0</v>
      </c>
      <c r="P8" s="34">
        <f>(M8-I8)*((VLOOKUP(B8,'Set Up Employee Data'!A:O,5,FALSE)))</f>
        <v>0</v>
      </c>
      <c r="Q8" s="34">
        <f>(M8-I8)*((VLOOKUP(B8,'Set Up Employee Data'!A:O,6,FALSE)))</f>
        <v>0</v>
      </c>
      <c r="R8" s="34">
        <f>IFERROR(((VLOOKUP(B8,'Set Up Employee Data'!A:O,9,FALSE)))+((VLOOKUP(B8,'Set Up Employee Data'!A:O,10,FALSE)))+((VLOOKUP(B8,'Set Up Employee Data'!A:O,11,FALSE)))+((VLOOKUP(B8,'Set Up Employee Data'!A:O,12,FALSE))),0)</f>
        <v>0</v>
      </c>
      <c r="S8" s="34">
        <f>IFERROR(((VLOOKUP(B8,'Set Up Employee Data'!A:O,13,FALSE)))+((VLOOKUP(B8,'Set Up Employee Data'!A:O,14,FALSE)))+((VLOOKUP(B8,'Set Up Employee Data'!A:O,15,FALSE))),0)</f>
        <v>0</v>
      </c>
      <c r="T8" s="34">
        <f t="shared" si="5"/>
        <v>0</v>
      </c>
      <c r="U8" s="62">
        <f t="shared" si="6"/>
        <v>0</v>
      </c>
    </row>
    <row r="9" ht="14.25" customHeight="1">
      <c r="A9" s="75">
        <v>45519.0</v>
      </c>
      <c r="B9" s="23" t="s">
        <v>41</v>
      </c>
      <c r="C9" s="24" t="str">
        <f>VLOOKUP('August Payroll'!B9,'Set Up Employee Data'!A:O,2,FALSE)</f>
        <v/>
      </c>
      <c r="D9" s="24">
        <f t="shared" si="1"/>
        <v>0</v>
      </c>
      <c r="E9" s="23"/>
      <c r="F9" s="23"/>
      <c r="G9" s="23"/>
      <c r="H9" s="24"/>
      <c r="I9" s="32"/>
      <c r="J9" s="76">
        <f>IFERROR(VLOOKUP(B9,'Set Up Employee Data'!A:O,3,FALSE)/(VLOOKUP(B9,'Set Up Employee Data'!A:O,4,FALSE)),0)</f>
        <v>730.7692308</v>
      </c>
      <c r="K9" s="34">
        <f t="shared" si="2"/>
        <v>0</v>
      </c>
      <c r="L9" s="34">
        <f t="shared" si="3"/>
        <v>0</v>
      </c>
      <c r="M9" s="34">
        <f t="shared" si="4"/>
        <v>730.7692308</v>
      </c>
      <c r="N9" s="34">
        <f>(M9-I9)*((VLOOKUP(B9,'Set Up Employee Data'!A:O,7,FALSE)))</f>
        <v>45.30769231</v>
      </c>
      <c r="O9" s="34">
        <f>(M9-I9)*((VLOOKUP(B9,'Set Up Employee Data'!A:O,8,FALSE)))</f>
        <v>10.59615385</v>
      </c>
      <c r="P9" s="34">
        <f>(M9-I9)*((VLOOKUP(B9,'Set Up Employee Data'!A:O,5,FALSE)))</f>
        <v>38</v>
      </c>
      <c r="Q9" s="34">
        <f>(M9-I9)*((VLOOKUP(B9,'Set Up Employee Data'!A:O,6,FALSE)))</f>
        <v>0</v>
      </c>
      <c r="R9" s="34">
        <f>IFERROR(((VLOOKUP(B9,'Set Up Employee Data'!A:O,9,FALSE)))+((VLOOKUP(B9,'Set Up Employee Data'!A:O,10,FALSE)))+((VLOOKUP(B9,'Set Up Employee Data'!A:O,11,FALSE)))+((VLOOKUP(B9,'Set Up Employee Data'!A:O,12,FALSE))),0)</f>
        <v>0</v>
      </c>
      <c r="S9" s="34">
        <f>IFERROR(((VLOOKUP(B9,'Set Up Employee Data'!A:O,13,FALSE)))+((VLOOKUP(B9,'Set Up Employee Data'!A:O,14,FALSE)))+((VLOOKUP(B9,'Set Up Employee Data'!A:O,15,FALSE))),0)</f>
        <v>0</v>
      </c>
      <c r="T9" s="34">
        <f t="shared" si="5"/>
        <v>93.90384615</v>
      </c>
      <c r="U9" s="62">
        <f t="shared" si="6"/>
        <v>636.8653846</v>
      </c>
    </row>
    <row r="10" ht="14.25" customHeight="1">
      <c r="A10" s="75">
        <v>45519.0</v>
      </c>
      <c r="B10" s="23" t="s">
        <v>42</v>
      </c>
      <c r="C10" s="24">
        <f>VLOOKUP('August Payroll'!B10,'Set Up Employee Data'!A:O,2,FALSE)</f>
        <v>35</v>
      </c>
      <c r="D10" s="24">
        <f t="shared" si="1"/>
        <v>52.5</v>
      </c>
      <c r="E10" s="23"/>
      <c r="F10" s="23"/>
      <c r="G10" s="23"/>
      <c r="H10" s="24"/>
      <c r="I10" s="32"/>
      <c r="J10" s="76">
        <f>IFERROR(VLOOKUP(B10,'Set Up Employee Data'!A:O,3,FALSE)/(VLOOKUP(B10,'Set Up Employee Data'!A:O,4,FALSE)),0)</f>
        <v>0</v>
      </c>
      <c r="K10" s="34">
        <f t="shared" si="2"/>
        <v>0</v>
      </c>
      <c r="L10" s="34">
        <f t="shared" si="3"/>
        <v>0</v>
      </c>
      <c r="M10" s="34">
        <f t="shared" si="4"/>
        <v>0</v>
      </c>
      <c r="N10" s="34">
        <f>(M10-I10)*((VLOOKUP(B10,'Set Up Employee Data'!A:O,7,FALSE)))</f>
        <v>0</v>
      </c>
      <c r="O10" s="34">
        <f>(M10-I10)*((VLOOKUP(B10,'Set Up Employee Data'!A:O,8,FALSE)))</f>
        <v>0</v>
      </c>
      <c r="P10" s="34">
        <f>(M10-I10)*((VLOOKUP(B10,'Set Up Employee Data'!A:O,5,FALSE)))</f>
        <v>0</v>
      </c>
      <c r="Q10" s="34">
        <f>(M10-I10)*((VLOOKUP(B10,'Set Up Employee Data'!A:O,6,FALSE)))</f>
        <v>0</v>
      </c>
      <c r="R10" s="34">
        <f>IFERROR(((VLOOKUP(B10,'Set Up Employee Data'!A:O,9,FALSE)))+((VLOOKUP(B10,'Set Up Employee Data'!A:O,10,FALSE)))+((VLOOKUP(B10,'Set Up Employee Data'!A:O,11,FALSE)))+((VLOOKUP(B10,'Set Up Employee Data'!A:O,12,FALSE))),0)</f>
        <v>0</v>
      </c>
      <c r="S10" s="34">
        <f>IFERROR(((VLOOKUP(B10,'Set Up Employee Data'!A:O,13,FALSE)))+((VLOOKUP(B10,'Set Up Employee Data'!A:O,14,FALSE)))+((VLOOKUP(B10,'Set Up Employee Data'!A:O,15,FALSE))),0)</f>
        <v>0</v>
      </c>
      <c r="T10" s="34">
        <f t="shared" si="5"/>
        <v>0</v>
      </c>
      <c r="U10" s="62">
        <f t="shared" si="6"/>
        <v>0</v>
      </c>
    </row>
    <row r="11" ht="14.25" customHeight="1">
      <c r="A11" s="75">
        <v>45519.0</v>
      </c>
      <c r="B11" s="23" t="s">
        <v>43</v>
      </c>
      <c r="C11" s="24" t="str">
        <f>VLOOKUP('August Payroll'!B11,'Set Up Employee Data'!A:O,2,FALSE)</f>
        <v/>
      </c>
      <c r="D11" s="24">
        <f t="shared" si="1"/>
        <v>0</v>
      </c>
      <c r="E11" s="23"/>
      <c r="F11" s="23"/>
      <c r="G11" s="23"/>
      <c r="H11" s="24"/>
      <c r="I11" s="32"/>
      <c r="J11" s="76">
        <f>IFERROR(VLOOKUP(B11,'Set Up Employee Data'!A:O,3,FALSE)/(VLOOKUP(B11,'Set Up Employee Data'!A:O,4,FALSE)),0)</f>
        <v>1057.692308</v>
      </c>
      <c r="K11" s="34">
        <f t="shared" si="2"/>
        <v>0</v>
      </c>
      <c r="L11" s="34">
        <f t="shared" si="3"/>
        <v>0</v>
      </c>
      <c r="M11" s="34">
        <f t="shared" si="4"/>
        <v>1057.692308</v>
      </c>
      <c r="N11" s="34">
        <f>(M11-I11)*((VLOOKUP(B11,'Set Up Employee Data'!A:O,7,FALSE)))</f>
        <v>65.57692308</v>
      </c>
      <c r="O11" s="34">
        <f>(M11-I11)*((VLOOKUP(B11,'Set Up Employee Data'!A:O,8,FALSE)))</f>
        <v>15.33653846</v>
      </c>
      <c r="P11" s="34">
        <f>(M11-I11)*((VLOOKUP(B11,'Set Up Employee Data'!A:O,5,FALSE)))</f>
        <v>55</v>
      </c>
      <c r="Q11" s="34">
        <f>(M11-I11)*((VLOOKUP(B11,'Set Up Employee Data'!A:O,6,FALSE)))</f>
        <v>0</v>
      </c>
      <c r="R11" s="34">
        <f>IFERROR(((VLOOKUP(B11,'Set Up Employee Data'!A:O,9,FALSE)))+((VLOOKUP(B11,'Set Up Employee Data'!A:O,10,FALSE)))+((VLOOKUP(B11,'Set Up Employee Data'!A:O,11,FALSE)))+((VLOOKUP(B11,'Set Up Employee Data'!A:O,12,FALSE))),0)</f>
        <v>0</v>
      </c>
      <c r="S11" s="34">
        <f>IFERROR(((VLOOKUP(B11,'Set Up Employee Data'!A:O,13,FALSE)))+((VLOOKUP(B11,'Set Up Employee Data'!A:O,14,FALSE)))+((VLOOKUP(B11,'Set Up Employee Data'!A:O,15,FALSE))),0)</f>
        <v>0</v>
      </c>
      <c r="T11" s="34">
        <f t="shared" si="5"/>
        <v>135.9134615</v>
      </c>
      <c r="U11" s="62">
        <f t="shared" si="6"/>
        <v>921.7788462</v>
      </c>
    </row>
    <row r="12" ht="14.25" customHeight="1">
      <c r="A12" s="75">
        <v>45519.0</v>
      </c>
      <c r="B12" s="23" t="s">
        <v>44</v>
      </c>
      <c r="C12" s="24">
        <f>VLOOKUP('August Payroll'!B12,'Set Up Employee Data'!A:O,2,FALSE)</f>
        <v>40</v>
      </c>
      <c r="D12" s="24">
        <f t="shared" si="1"/>
        <v>60</v>
      </c>
      <c r="E12" s="23"/>
      <c r="F12" s="23"/>
      <c r="G12" s="23"/>
      <c r="H12" s="24"/>
      <c r="I12" s="32"/>
      <c r="J12" s="76">
        <f>IFERROR(VLOOKUP(B12,'Set Up Employee Data'!A:O,3,FALSE)/(VLOOKUP(B12,'Set Up Employee Data'!A:O,4,FALSE)),0)</f>
        <v>0</v>
      </c>
      <c r="K12" s="34">
        <f t="shared" si="2"/>
        <v>0</v>
      </c>
      <c r="L12" s="34">
        <f t="shared" si="3"/>
        <v>0</v>
      </c>
      <c r="M12" s="34">
        <f t="shared" si="4"/>
        <v>0</v>
      </c>
      <c r="N12" s="34">
        <f>(M12-I12)*((VLOOKUP(B12,'Set Up Employee Data'!A:O,7,FALSE)))</f>
        <v>0</v>
      </c>
      <c r="O12" s="34">
        <f>(M12-I12)*((VLOOKUP(B12,'Set Up Employee Data'!A:O,8,FALSE)))</f>
        <v>0</v>
      </c>
      <c r="P12" s="34">
        <f>(M12-I12)*((VLOOKUP(B12,'Set Up Employee Data'!A:O,5,FALSE)))</f>
        <v>0</v>
      </c>
      <c r="Q12" s="34">
        <f>(M12-I12)*((VLOOKUP(B12,'Set Up Employee Data'!A:O,6,FALSE)))</f>
        <v>0</v>
      </c>
      <c r="R12" s="34">
        <f>IFERROR(((VLOOKUP(B12,'Set Up Employee Data'!A:O,9,FALSE)))+((VLOOKUP(B12,'Set Up Employee Data'!A:O,10,FALSE)))+((VLOOKUP(B12,'Set Up Employee Data'!A:O,11,FALSE)))+((VLOOKUP(B12,'Set Up Employee Data'!A:O,12,FALSE))),0)</f>
        <v>0</v>
      </c>
      <c r="S12" s="34">
        <f>IFERROR(((VLOOKUP(B12,'Set Up Employee Data'!A:O,13,FALSE)))+((VLOOKUP(B12,'Set Up Employee Data'!A:O,14,FALSE)))+((VLOOKUP(B12,'Set Up Employee Data'!A:O,15,FALSE))),0)</f>
        <v>0</v>
      </c>
      <c r="T12" s="34">
        <f t="shared" si="5"/>
        <v>0</v>
      </c>
      <c r="U12" s="62">
        <f t="shared" si="6"/>
        <v>0</v>
      </c>
    </row>
    <row r="13" ht="14.25" customHeight="1">
      <c r="A13" s="75">
        <v>45519.0</v>
      </c>
      <c r="B13" s="23" t="s">
        <v>45</v>
      </c>
      <c r="C13" s="24" t="str">
        <f>VLOOKUP('August Payroll'!B13,'Set Up Employee Data'!A:O,2,FALSE)</f>
        <v/>
      </c>
      <c r="D13" s="24">
        <f t="shared" si="1"/>
        <v>0</v>
      </c>
      <c r="E13" s="23"/>
      <c r="F13" s="23"/>
      <c r="G13" s="23"/>
      <c r="H13" s="24"/>
      <c r="I13" s="32"/>
      <c r="J13" s="76">
        <f>IFERROR(VLOOKUP(B13,'Set Up Employee Data'!A:O,3,FALSE)/(VLOOKUP(B13,'Set Up Employee Data'!A:O,4,FALSE)),0)</f>
        <v>1923.076923</v>
      </c>
      <c r="K13" s="34">
        <f t="shared" si="2"/>
        <v>0</v>
      </c>
      <c r="L13" s="34">
        <f t="shared" si="3"/>
        <v>0</v>
      </c>
      <c r="M13" s="34">
        <f t="shared" si="4"/>
        <v>1923.076923</v>
      </c>
      <c r="N13" s="34">
        <f>(M13-I13)*((VLOOKUP(B13,'Set Up Employee Data'!A:O,7,FALSE)))</f>
        <v>119.2307692</v>
      </c>
      <c r="O13" s="34">
        <f>(M13-I13)*((VLOOKUP(B13,'Set Up Employee Data'!A:O,8,FALSE)))</f>
        <v>27.88461538</v>
      </c>
      <c r="P13" s="34">
        <f>(M13-I13)*((VLOOKUP(B13,'Set Up Employee Data'!A:O,5,FALSE)))</f>
        <v>100</v>
      </c>
      <c r="Q13" s="34">
        <f>(M13-I13)*((VLOOKUP(B13,'Set Up Employee Data'!A:O,6,FALSE)))</f>
        <v>0</v>
      </c>
      <c r="R13" s="34">
        <f>IFERROR(((VLOOKUP(B13,'Set Up Employee Data'!A:O,9,FALSE)))+((VLOOKUP(B13,'Set Up Employee Data'!A:O,10,FALSE)))+((VLOOKUP(B13,'Set Up Employee Data'!A:O,11,FALSE)))+((VLOOKUP(B13,'Set Up Employee Data'!A:O,12,FALSE))),0)</f>
        <v>0</v>
      </c>
      <c r="S13" s="34">
        <f>IFERROR(((VLOOKUP(B13,'Set Up Employee Data'!A:O,13,FALSE)))+((VLOOKUP(B13,'Set Up Employee Data'!A:O,14,FALSE)))+((VLOOKUP(B13,'Set Up Employee Data'!A:O,15,FALSE))),0)</f>
        <v>0</v>
      </c>
      <c r="T13" s="34">
        <f t="shared" si="5"/>
        <v>247.1153846</v>
      </c>
      <c r="U13" s="62">
        <f t="shared" si="6"/>
        <v>1675.961538</v>
      </c>
    </row>
    <row r="14" ht="12.75" customHeight="1">
      <c r="A14" s="63"/>
      <c r="B14" s="63" t="s">
        <v>95</v>
      </c>
      <c r="C14" s="64"/>
      <c r="D14" s="64"/>
      <c r="E14" s="65">
        <f t="shared" ref="E14:U14" si="7">SUM(E4:E13)</f>
        <v>0</v>
      </c>
      <c r="F14" s="65">
        <f t="shared" si="7"/>
        <v>0</v>
      </c>
      <c r="G14" s="65">
        <f t="shared" si="7"/>
        <v>0</v>
      </c>
      <c r="H14" s="64">
        <f t="shared" si="7"/>
        <v>0</v>
      </c>
      <c r="I14" s="64">
        <f t="shared" si="7"/>
        <v>0</v>
      </c>
      <c r="J14" s="64">
        <f t="shared" si="7"/>
        <v>7557.692308</v>
      </c>
      <c r="K14" s="64">
        <f t="shared" si="7"/>
        <v>0</v>
      </c>
      <c r="L14" s="64">
        <f t="shared" si="7"/>
        <v>0</v>
      </c>
      <c r="M14" s="64">
        <f t="shared" si="7"/>
        <v>7557.692308</v>
      </c>
      <c r="N14" s="64">
        <f t="shared" si="7"/>
        <v>468.5769231</v>
      </c>
      <c r="O14" s="64">
        <f t="shared" si="7"/>
        <v>109.5865385</v>
      </c>
      <c r="P14" s="64">
        <f t="shared" si="7"/>
        <v>393</v>
      </c>
      <c r="Q14" s="64">
        <f t="shared" si="7"/>
        <v>0</v>
      </c>
      <c r="R14" s="64">
        <f t="shared" si="7"/>
        <v>125</v>
      </c>
      <c r="S14" s="64">
        <f t="shared" si="7"/>
        <v>0</v>
      </c>
      <c r="T14" s="64">
        <f t="shared" si="7"/>
        <v>1096.163462</v>
      </c>
      <c r="U14" s="78">
        <f t="shared" si="7"/>
        <v>6461.528846</v>
      </c>
      <c r="V14" s="34"/>
      <c r="W14" s="69"/>
      <c r="X14" s="69"/>
      <c r="Y14" s="69"/>
      <c r="Z14" s="69"/>
      <c r="AA14" s="69"/>
      <c r="AB14" s="69"/>
    </row>
    <row r="15" ht="14.25" customHeight="1">
      <c r="C15" s="34"/>
      <c r="D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ht="14.25" customHeight="1">
      <c r="C16" s="34"/>
      <c r="D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</row>
    <row r="17" ht="14.25" customHeight="1">
      <c r="C17" s="34"/>
      <c r="D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ht="14.25" customHeight="1">
      <c r="C18" s="34"/>
      <c r="D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ht="14.25" customHeight="1">
      <c r="C19" s="34"/>
      <c r="D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ht="14.25" customHeight="1">
      <c r="C20" s="34"/>
      <c r="D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ht="14.25" customHeight="1">
      <c r="C21" s="34"/>
      <c r="D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ht="14.25" customHeight="1">
      <c r="C22" s="34"/>
      <c r="D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ht="14.25" customHeight="1">
      <c r="C23" s="34"/>
      <c r="D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ht="14.25" customHeight="1">
      <c r="C24" s="34"/>
      <c r="D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</row>
    <row r="25" ht="14.25" customHeight="1">
      <c r="C25" s="34"/>
      <c r="D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ht="14.25" customHeight="1">
      <c r="C26" s="34"/>
      <c r="D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ht="14.25" customHeight="1">
      <c r="C27" s="34"/>
      <c r="D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ht="14.25" customHeight="1">
      <c r="C28" s="34"/>
      <c r="D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ht="14.25" customHeight="1">
      <c r="C29" s="34"/>
      <c r="D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ht="14.25" customHeight="1">
      <c r="C30" s="34"/>
      <c r="D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ht="14.25" customHeight="1">
      <c r="C31" s="34"/>
      <c r="D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ht="14.25" customHeight="1">
      <c r="C32" s="34"/>
      <c r="D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ht="14.25" customHeight="1">
      <c r="C33" s="34"/>
      <c r="D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ht="14.25" customHeight="1">
      <c r="C34" s="34"/>
      <c r="D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ht="14.25" customHeight="1">
      <c r="C35" s="34"/>
      <c r="D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ht="14.25" customHeight="1">
      <c r="C36" s="34"/>
      <c r="D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</row>
    <row r="37" ht="14.25" customHeight="1">
      <c r="C37" s="34"/>
      <c r="D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ht="14.25" customHeight="1">
      <c r="C38" s="34"/>
      <c r="D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ht="14.25" customHeight="1">
      <c r="C39" s="34"/>
      <c r="D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ht="14.25" customHeight="1">
      <c r="C40" s="34"/>
      <c r="D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ht="14.25" customHeight="1">
      <c r="C41" s="34"/>
      <c r="D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ht="14.25" customHeight="1">
      <c r="C42" s="34"/>
      <c r="D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ht="14.25" customHeight="1">
      <c r="C43" s="34"/>
      <c r="D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ht="14.25" customHeight="1">
      <c r="C44" s="34"/>
      <c r="D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ht="14.25" customHeight="1">
      <c r="C45" s="34"/>
      <c r="D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ht="14.25" customHeight="1">
      <c r="C46" s="34"/>
      <c r="D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ht="14.25" customHeight="1">
      <c r="C47" s="34"/>
      <c r="D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ht="14.25" customHeight="1">
      <c r="C48" s="34"/>
      <c r="D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ht="14.25" customHeight="1">
      <c r="C49" s="34"/>
      <c r="D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ht="14.25" customHeight="1">
      <c r="C50" s="34"/>
      <c r="D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ht="14.25" customHeight="1">
      <c r="C51" s="34"/>
      <c r="D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ht="14.25" customHeight="1">
      <c r="C52" s="34"/>
      <c r="D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ht="14.25" customHeight="1">
      <c r="C53" s="34"/>
      <c r="D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ht="14.25" customHeight="1">
      <c r="C54" s="34"/>
      <c r="D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ht="14.25" customHeight="1">
      <c r="C55" s="34"/>
      <c r="D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ht="14.25" customHeight="1">
      <c r="C56" s="34"/>
      <c r="D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ht="14.25" customHeight="1">
      <c r="C57" s="34"/>
      <c r="D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ht="14.25" customHeight="1">
      <c r="C58" s="34"/>
      <c r="D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ht="14.25" customHeight="1">
      <c r="C59" s="34"/>
      <c r="D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ht="14.25" customHeight="1">
      <c r="C60" s="34"/>
      <c r="D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</row>
    <row r="61" ht="14.25" customHeight="1">
      <c r="C61" s="34"/>
      <c r="D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</row>
    <row r="62" ht="14.25" customHeight="1">
      <c r="C62" s="34"/>
      <c r="D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</row>
    <row r="63" ht="14.25" customHeight="1">
      <c r="C63" s="34"/>
      <c r="D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ht="14.25" customHeight="1">
      <c r="C64" s="34"/>
      <c r="D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ht="14.25" customHeight="1">
      <c r="C65" s="34"/>
      <c r="D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ht="14.25" customHeight="1">
      <c r="C66" s="34"/>
      <c r="D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ht="14.25" customHeight="1">
      <c r="C67" s="34"/>
      <c r="D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ht="14.25" customHeight="1">
      <c r="C68" s="34"/>
      <c r="D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ht="14.25" customHeight="1">
      <c r="C69" s="34"/>
      <c r="D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ht="14.25" customHeight="1">
      <c r="C70" s="34"/>
      <c r="D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ht="14.25" customHeight="1">
      <c r="C71" s="34"/>
      <c r="D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ht="14.25" customHeight="1">
      <c r="C72" s="34"/>
      <c r="D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ht="14.25" customHeight="1">
      <c r="C73" s="34"/>
      <c r="D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ht="14.25" customHeight="1">
      <c r="C74" s="34"/>
      <c r="D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ht="14.25" customHeight="1">
      <c r="C75" s="34"/>
      <c r="D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ht="14.25" customHeight="1">
      <c r="C76" s="34"/>
      <c r="D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ht="14.25" customHeight="1">
      <c r="C77" s="34"/>
      <c r="D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ht="14.25" customHeight="1">
      <c r="C78" s="34"/>
      <c r="D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ht="14.25" customHeight="1">
      <c r="C79" s="34"/>
      <c r="D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ht="14.25" customHeight="1">
      <c r="C80" s="34"/>
      <c r="D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ht="14.25" customHeight="1">
      <c r="C81" s="34"/>
      <c r="D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ht="14.25" customHeight="1">
      <c r="C82" s="34"/>
      <c r="D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ht="14.25" customHeight="1">
      <c r="C83" s="34"/>
      <c r="D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ht="14.25" customHeight="1">
      <c r="C84" s="34"/>
      <c r="D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ht="14.25" customHeight="1">
      <c r="C85" s="34"/>
      <c r="D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ht="14.25" customHeight="1">
      <c r="C86" s="34"/>
      <c r="D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  <row r="87" ht="14.25" customHeight="1">
      <c r="C87" s="34"/>
      <c r="D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</row>
    <row r="88" ht="14.25" customHeight="1">
      <c r="C88" s="34"/>
      <c r="D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</row>
    <row r="89" ht="14.25" customHeight="1">
      <c r="C89" s="34"/>
      <c r="D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</row>
    <row r="90" ht="14.25" customHeight="1">
      <c r="C90" s="34"/>
      <c r="D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</row>
    <row r="91" ht="14.25" customHeight="1">
      <c r="C91" s="34"/>
      <c r="D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</row>
    <row r="92" ht="14.25" customHeight="1">
      <c r="C92" s="34"/>
      <c r="D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ht="14.25" customHeight="1">
      <c r="C93" s="34"/>
      <c r="D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</row>
    <row r="94" ht="14.25" customHeight="1">
      <c r="C94" s="34"/>
      <c r="D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</row>
    <row r="95" ht="14.25" customHeight="1">
      <c r="C95" s="34"/>
      <c r="D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ht="14.25" customHeight="1">
      <c r="C96" s="34"/>
      <c r="D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</row>
    <row r="97" ht="14.25" customHeight="1">
      <c r="C97" s="34"/>
      <c r="D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</row>
    <row r="98" ht="14.25" customHeight="1">
      <c r="C98" s="34"/>
      <c r="D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</row>
    <row r="99" ht="14.25" customHeight="1">
      <c r="C99" s="34"/>
      <c r="D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</row>
    <row r="100" ht="14.25" customHeight="1">
      <c r="C100" s="34"/>
      <c r="D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</row>
    <row r="101" ht="14.25" customHeight="1">
      <c r="C101" s="34"/>
      <c r="D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</row>
    <row r="102" ht="14.25" customHeight="1">
      <c r="C102" s="34"/>
      <c r="D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</row>
    <row r="103" ht="14.25" customHeight="1">
      <c r="C103" s="34"/>
      <c r="D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</row>
    <row r="104" ht="14.25" customHeight="1">
      <c r="C104" s="34"/>
      <c r="D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</row>
    <row r="105" ht="14.25" customHeight="1">
      <c r="C105" s="34"/>
      <c r="D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</row>
    <row r="106" ht="14.25" customHeight="1">
      <c r="C106" s="34"/>
      <c r="D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</row>
    <row r="107" ht="14.25" customHeight="1">
      <c r="C107" s="34"/>
      <c r="D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</row>
    <row r="108" ht="14.25" customHeight="1">
      <c r="C108" s="34"/>
      <c r="D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</row>
    <row r="109" ht="14.25" customHeight="1">
      <c r="C109" s="34"/>
      <c r="D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</row>
    <row r="110" ht="14.25" customHeight="1">
      <c r="C110" s="34"/>
      <c r="D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</row>
    <row r="111" ht="14.25" customHeight="1">
      <c r="C111" s="34"/>
      <c r="D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</row>
    <row r="112" ht="14.25" customHeight="1">
      <c r="C112" s="34"/>
      <c r="D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</row>
    <row r="113" ht="14.25" customHeight="1">
      <c r="C113" s="34"/>
      <c r="D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</row>
    <row r="114" ht="14.25" customHeight="1">
      <c r="C114" s="34"/>
      <c r="D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</row>
    <row r="115" ht="14.25" customHeight="1">
      <c r="C115" s="34"/>
      <c r="D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</row>
    <row r="116" ht="14.25" customHeight="1">
      <c r="C116" s="34"/>
      <c r="D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</row>
    <row r="117" ht="14.25" customHeight="1">
      <c r="C117" s="34"/>
      <c r="D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</row>
    <row r="118" ht="14.25" customHeight="1">
      <c r="C118" s="34"/>
      <c r="D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</row>
    <row r="119" ht="14.25" customHeight="1">
      <c r="C119" s="34"/>
      <c r="D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</row>
    <row r="120" ht="14.25" customHeight="1">
      <c r="C120" s="34"/>
      <c r="D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</row>
    <row r="121" ht="14.25" customHeight="1">
      <c r="C121" s="34"/>
      <c r="D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</row>
    <row r="122" ht="14.25" customHeight="1">
      <c r="C122" s="34"/>
      <c r="D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</row>
    <row r="123" ht="14.25" customHeight="1">
      <c r="C123" s="34"/>
      <c r="D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</row>
    <row r="124" ht="14.25" customHeight="1">
      <c r="C124" s="34"/>
      <c r="D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ht="14.25" customHeight="1">
      <c r="C125" s="34"/>
      <c r="D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</row>
    <row r="126" ht="14.25" customHeight="1">
      <c r="C126" s="34"/>
      <c r="D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</row>
    <row r="127" ht="14.25" customHeight="1">
      <c r="C127" s="34"/>
      <c r="D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</row>
    <row r="128" ht="14.25" customHeight="1">
      <c r="C128" s="34"/>
      <c r="D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</row>
    <row r="129" ht="14.25" customHeight="1">
      <c r="C129" s="34"/>
      <c r="D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</row>
    <row r="130" ht="14.25" customHeight="1">
      <c r="C130" s="34"/>
      <c r="D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</row>
    <row r="131" ht="14.25" customHeight="1">
      <c r="C131" s="34"/>
      <c r="D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</row>
    <row r="132" ht="14.25" customHeight="1">
      <c r="C132" s="34"/>
      <c r="D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</row>
    <row r="133" ht="14.25" customHeight="1">
      <c r="C133" s="34"/>
      <c r="D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</row>
    <row r="134" ht="14.25" customHeight="1">
      <c r="C134" s="34"/>
      <c r="D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</row>
    <row r="135" ht="14.25" customHeight="1">
      <c r="C135" s="34"/>
      <c r="D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</row>
    <row r="136" ht="14.25" customHeight="1">
      <c r="C136" s="34"/>
      <c r="D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</row>
    <row r="137" ht="14.25" customHeight="1">
      <c r="C137" s="34"/>
      <c r="D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</row>
    <row r="138" ht="14.25" customHeight="1">
      <c r="C138" s="34"/>
      <c r="D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</row>
    <row r="139" ht="14.25" customHeight="1">
      <c r="C139" s="34"/>
      <c r="D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</row>
    <row r="140" ht="14.25" customHeight="1">
      <c r="C140" s="34"/>
      <c r="D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</row>
    <row r="141" ht="14.25" customHeight="1">
      <c r="C141" s="34"/>
      <c r="D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</row>
    <row r="142" ht="14.25" customHeight="1">
      <c r="C142" s="34"/>
      <c r="D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</row>
    <row r="143" ht="14.25" customHeight="1">
      <c r="C143" s="34"/>
      <c r="D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</row>
    <row r="144" ht="14.25" customHeight="1">
      <c r="C144" s="34"/>
      <c r="D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</row>
    <row r="145" ht="14.25" customHeight="1">
      <c r="C145" s="34"/>
      <c r="D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</row>
    <row r="146" ht="14.25" customHeight="1">
      <c r="C146" s="34"/>
      <c r="D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</row>
    <row r="147" ht="14.25" customHeight="1">
      <c r="C147" s="34"/>
      <c r="D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</row>
    <row r="148" ht="14.25" customHeight="1">
      <c r="C148" s="34"/>
      <c r="D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</row>
    <row r="149" ht="14.25" customHeight="1">
      <c r="C149" s="34"/>
      <c r="D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</row>
    <row r="150" ht="14.25" customHeight="1">
      <c r="C150" s="34"/>
      <c r="D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</row>
    <row r="151" ht="14.25" customHeight="1">
      <c r="C151" s="34"/>
      <c r="D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</row>
    <row r="152" ht="14.25" customHeight="1">
      <c r="C152" s="34"/>
      <c r="D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</row>
    <row r="153" ht="14.25" customHeight="1">
      <c r="C153" s="34"/>
      <c r="D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</row>
    <row r="154" ht="14.25" customHeight="1">
      <c r="C154" s="34"/>
      <c r="D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</row>
    <row r="155" ht="14.25" customHeight="1">
      <c r="C155" s="34"/>
      <c r="D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</row>
    <row r="156" ht="14.25" customHeight="1">
      <c r="C156" s="34"/>
      <c r="D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</row>
    <row r="157" ht="14.25" customHeight="1">
      <c r="C157" s="34"/>
      <c r="D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</row>
    <row r="158" ht="14.25" customHeight="1">
      <c r="C158" s="34"/>
      <c r="D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</row>
    <row r="159" ht="14.25" customHeight="1">
      <c r="C159" s="34"/>
      <c r="D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</row>
    <row r="160" ht="14.25" customHeight="1">
      <c r="C160" s="34"/>
      <c r="D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</row>
    <row r="161" ht="14.25" customHeight="1">
      <c r="C161" s="34"/>
      <c r="D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</row>
    <row r="162" ht="14.25" customHeight="1">
      <c r="C162" s="34"/>
      <c r="D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</row>
    <row r="163" ht="14.25" customHeight="1">
      <c r="C163" s="34"/>
      <c r="D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</row>
    <row r="164" ht="14.25" customHeight="1">
      <c r="C164" s="34"/>
      <c r="D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</row>
    <row r="165" ht="14.25" customHeight="1">
      <c r="C165" s="34"/>
      <c r="D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</row>
    <row r="166" ht="14.25" customHeight="1">
      <c r="C166" s="34"/>
      <c r="D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</row>
    <row r="167" ht="14.25" customHeight="1">
      <c r="C167" s="34"/>
      <c r="D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</row>
    <row r="168" ht="14.25" customHeight="1">
      <c r="C168" s="34"/>
      <c r="D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</row>
    <row r="169" ht="14.25" customHeight="1">
      <c r="C169" s="34"/>
      <c r="D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</row>
    <row r="170" ht="14.25" customHeight="1">
      <c r="C170" s="34"/>
      <c r="D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ht="14.25" customHeight="1">
      <c r="C171" s="34"/>
      <c r="D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</row>
    <row r="172" ht="14.25" customHeight="1">
      <c r="C172" s="34"/>
      <c r="D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</row>
    <row r="173" ht="14.25" customHeight="1">
      <c r="C173" s="34"/>
      <c r="D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</row>
    <row r="174" ht="14.25" customHeight="1">
      <c r="C174" s="34"/>
      <c r="D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</row>
    <row r="175" ht="14.25" customHeight="1">
      <c r="C175" s="34"/>
      <c r="D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</row>
    <row r="176" ht="14.25" customHeight="1">
      <c r="C176" s="34"/>
      <c r="D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</row>
    <row r="177" ht="14.25" customHeight="1">
      <c r="C177" s="34"/>
      <c r="D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</row>
    <row r="178" ht="14.25" customHeight="1">
      <c r="C178" s="34"/>
      <c r="D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</row>
    <row r="179" ht="14.25" customHeight="1">
      <c r="C179" s="34"/>
      <c r="D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</row>
    <row r="180" ht="14.25" customHeight="1">
      <c r="C180" s="34"/>
      <c r="D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</row>
    <row r="181" ht="14.25" customHeight="1">
      <c r="C181" s="34"/>
      <c r="D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</row>
    <row r="182" ht="14.25" customHeight="1">
      <c r="C182" s="34"/>
      <c r="D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</row>
    <row r="183" ht="14.25" customHeight="1">
      <c r="C183" s="34"/>
      <c r="D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</row>
    <row r="184" ht="14.25" customHeight="1">
      <c r="C184" s="34"/>
      <c r="D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</row>
    <row r="185" ht="14.25" customHeight="1">
      <c r="C185" s="34"/>
      <c r="D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</row>
    <row r="186" ht="14.25" customHeight="1">
      <c r="C186" s="34"/>
      <c r="D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</row>
    <row r="187" ht="14.25" customHeight="1">
      <c r="C187" s="34"/>
      <c r="D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</row>
    <row r="188" ht="14.25" customHeight="1">
      <c r="C188" s="34"/>
      <c r="D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</row>
    <row r="189" ht="14.25" customHeight="1">
      <c r="C189" s="34"/>
      <c r="D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</row>
    <row r="190" ht="14.25" customHeight="1">
      <c r="C190" s="34"/>
      <c r="D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</row>
    <row r="191" ht="14.25" customHeight="1">
      <c r="C191" s="34"/>
      <c r="D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</row>
    <row r="192" ht="14.25" customHeight="1">
      <c r="C192" s="34"/>
      <c r="D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</row>
    <row r="193" ht="14.25" customHeight="1">
      <c r="C193" s="34"/>
      <c r="D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</row>
    <row r="194" ht="14.25" customHeight="1">
      <c r="C194" s="34"/>
      <c r="D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</row>
    <row r="195" ht="14.25" customHeight="1">
      <c r="C195" s="34"/>
      <c r="D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</row>
    <row r="196" ht="14.25" customHeight="1">
      <c r="C196" s="34"/>
      <c r="D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</row>
    <row r="197" ht="14.25" customHeight="1">
      <c r="C197" s="34"/>
      <c r="D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</row>
    <row r="198" ht="14.25" customHeight="1">
      <c r="C198" s="34"/>
      <c r="D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</row>
    <row r="199" ht="14.25" customHeight="1">
      <c r="C199" s="34"/>
      <c r="D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</row>
    <row r="200" ht="14.25" customHeight="1">
      <c r="C200" s="34"/>
      <c r="D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</row>
    <row r="201" ht="14.25" customHeight="1">
      <c r="C201" s="34"/>
      <c r="D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</row>
    <row r="202" ht="14.25" customHeight="1">
      <c r="C202" s="34"/>
      <c r="D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</row>
    <row r="203" ht="14.25" customHeight="1">
      <c r="C203" s="34"/>
      <c r="D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</row>
    <row r="204" ht="14.25" customHeight="1">
      <c r="C204" s="34"/>
      <c r="D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</row>
    <row r="205" ht="14.25" customHeight="1">
      <c r="C205" s="34"/>
      <c r="D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</row>
    <row r="206" ht="14.25" customHeight="1">
      <c r="C206" s="34"/>
      <c r="D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</row>
    <row r="207" ht="14.25" customHeight="1">
      <c r="C207" s="34"/>
      <c r="D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</row>
    <row r="208" ht="14.25" customHeight="1">
      <c r="C208" s="34"/>
      <c r="D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</row>
    <row r="209" ht="14.25" customHeight="1">
      <c r="C209" s="34"/>
      <c r="D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</row>
    <row r="210" ht="14.25" customHeight="1">
      <c r="C210" s="34"/>
      <c r="D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</row>
    <row r="211" ht="14.25" customHeight="1">
      <c r="C211" s="34"/>
      <c r="D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</row>
    <row r="212" ht="14.25" customHeight="1">
      <c r="C212" s="34"/>
      <c r="D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</row>
    <row r="213" ht="14.25" customHeight="1">
      <c r="C213" s="34"/>
      <c r="D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</row>
    <row r="214" ht="14.25" customHeight="1">
      <c r="C214" s="34"/>
      <c r="D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</row>
    <row r="215" ht="14.25" customHeight="1">
      <c r="C215" s="34"/>
      <c r="D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</row>
    <row r="216" ht="14.25" customHeight="1">
      <c r="C216" s="34"/>
      <c r="D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</row>
    <row r="217" ht="14.25" customHeight="1">
      <c r="C217" s="34"/>
      <c r="D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</row>
    <row r="218" ht="14.25" customHeight="1">
      <c r="C218" s="34"/>
      <c r="D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</row>
    <row r="219" ht="14.25" customHeight="1">
      <c r="C219" s="34"/>
      <c r="D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</row>
    <row r="220" ht="14.25" customHeight="1">
      <c r="C220" s="34"/>
      <c r="D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</row>
    <row r="221" ht="14.25" customHeight="1">
      <c r="C221" s="34"/>
      <c r="D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</row>
    <row r="222" ht="14.25" customHeight="1">
      <c r="C222" s="34"/>
      <c r="D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</row>
    <row r="223" ht="14.25" customHeight="1">
      <c r="C223" s="34"/>
      <c r="D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</row>
    <row r="224" ht="14.25" customHeight="1">
      <c r="C224" s="34"/>
      <c r="D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</row>
    <row r="225" ht="14.25" customHeight="1">
      <c r="C225" s="34"/>
      <c r="D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</row>
    <row r="226" ht="14.25" customHeight="1">
      <c r="C226" s="34"/>
      <c r="D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</row>
    <row r="227" ht="14.25" customHeight="1">
      <c r="C227" s="34"/>
      <c r="D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</row>
    <row r="228" ht="14.25" customHeight="1">
      <c r="C228" s="34"/>
      <c r="D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</row>
    <row r="229" ht="14.25" customHeight="1">
      <c r="C229" s="34"/>
      <c r="D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</row>
    <row r="230" ht="14.25" customHeight="1">
      <c r="C230" s="34"/>
      <c r="D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</row>
    <row r="231" ht="14.25" customHeight="1">
      <c r="C231" s="34"/>
      <c r="D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</row>
    <row r="232" ht="14.25" customHeight="1">
      <c r="C232" s="34"/>
      <c r="D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</row>
    <row r="233" ht="14.25" customHeight="1">
      <c r="C233" s="34"/>
      <c r="D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</row>
    <row r="234" ht="14.25" customHeight="1">
      <c r="C234" s="34"/>
      <c r="D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</row>
    <row r="235" ht="14.25" customHeight="1">
      <c r="C235" s="34"/>
      <c r="D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</row>
    <row r="236" ht="14.25" customHeight="1">
      <c r="C236" s="34"/>
      <c r="D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</row>
    <row r="237" ht="14.25" customHeight="1">
      <c r="C237" s="34"/>
      <c r="D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</row>
    <row r="238" ht="14.25" customHeight="1">
      <c r="C238" s="34"/>
      <c r="D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</row>
    <row r="239" ht="14.25" customHeight="1">
      <c r="C239" s="34"/>
      <c r="D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</row>
    <row r="240" ht="14.25" customHeight="1">
      <c r="C240" s="34"/>
      <c r="D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</row>
    <row r="241" ht="14.25" customHeight="1">
      <c r="C241" s="34"/>
      <c r="D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</row>
    <row r="242" ht="14.25" customHeight="1">
      <c r="C242" s="34"/>
      <c r="D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</row>
    <row r="243" ht="14.25" customHeight="1">
      <c r="C243" s="34"/>
      <c r="D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</row>
    <row r="244" ht="14.25" customHeight="1">
      <c r="C244" s="34"/>
      <c r="D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</row>
    <row r="245" ht="14.25" customHeight="1">
      <c r="C245" s="34"/>
      <c r="D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</row>
    <row r="246" ht="14.25" customHeight="1">
      <c r="C246" s="34"/>
      <c r="D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</row>
    <row r="247" ht="14.25" customHeight="1">
      <c r="C247" s="34"/>
      <c r="D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</row>
    <row r="248" ht="14.25" customHeight="1">
      <c r="C248" s="34"/>
      <c r="D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ht="14.25" customHeight="1">
      <c r="C249" s="34"/>
      <c r="D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</row>
    <row r="250" ht="14.25" customHeight="1">
      <c r="C250" s="34"/>
      <c r="D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</row>
    <row r="251" ht="14.25" customHeight="1">
      <c r="C251" s="34"/>
      <c r="D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</row>
    <row r="252" ht="14.25" customHeight="1">
      <c r="C252" s="34"/>
      <c r="D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</row>
    <row r="253" ht="14.25" customHeight="1">
      <c r="C253" s="34"/>
      <c r="D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</row>
    <row r="254" ht="14.25" customHeight="1">
      <c r="C254" s="34"/>
      <c r="D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</row>
    <row r="255" ht="14.25" customHeight="1">
      <c r="C255" s="34"/>
      <c r="D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</row>
    <row r="256" ht="14.25" customHeight="1">
      <c r="C256" s="34"/>
      <c r="D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</row>
    <row r="257" ht="14.25" customHeight="1">
      <c r="C257" s="34"/>
      <c r="D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</row>
    <row r="258" ht="14.25" customHeight="1">
      <c r="C258" s="34"/>
      <c r="D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</row>
    <row r="259" ht="14.25" customHeight="1">
      <c r="C259" s="34"/>
      <c r="D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</row>
    <row r="260" ht="14.25" customHeight="1">
      <c r="C260" s="34"/>
      <c r="D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</row>
    <row r="261" ht="14.25" customHeight="1">
      <c r="C261" s="34"/>
      <c r="D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</row>
    <row r="262" ht="14.25" customHeight="1">
      <c r="C262" s="34"/>
      <c r="D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</row>
    <row r="263" ht="14.25" customHeight="1">
      <c r="C263" s="34"/>
      <c r="D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</row>
    <row r="264" ht="14.25" customHeight="1">
      <c r="C264" s="34"/>
      <c r="D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</row>
    <row r="265" ht="14.25" customHeight="1">
      <c r="C265" s="34"/>
      <c r="D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</row>
    <row r="266" ht="14.25" customHeight="1">
      <c r="C266" s="34"/>
      <c r="D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</row>
    <row r="267" ht="14.25" customHeight="1">
      <c r="C267" s="34"/>
      <c r="D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</row>
    <row r="268" ht="14.25" customHeight="1">
      <c r="C268" s="34"/>
      <c r="D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</row>
    <row r="269" ht="14.25" customHeight="1">
      <c r="C269" s="34"/>
      <c r="D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</row>
    <row r="270" ht="14.25" customHeight="1">
      <c r="C270" s="34"/>
      <c r="D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</row>
    <row r="271" ht="14.25" customHeight="1">
      <c r="C271" s="34"/>
      <c r="D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</row>
    <row r="272" ht="14.25" customHeight="1">
      <c r="C272" s="34"/>
      <c r="D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</row>
    <row r="273" ht="14.25" customHeight="1">
      <c r="C273" s="34"/>
      <c r="D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</row>
    <row r="274" ht="14.25" customHeight="1">
      <c r="C274" s="34"/>
      <c r="D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</row>
    <row r="275" ht="14.25" customHeight="1">
      <c r="C275" s="34"/>
      <c r="D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</row>
    <row r="276" ht="14.25" customHeight="1">
      <c r="C276" s="34"/>
      <c r="D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</row>
    <row r="277" ht="14.25" customHeight="1">
      <c r="C277" s="34"/>
      <c r="D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</row>
    <row r="278" ht="14.25" customHeight="1">
      <c r="C278" s="34"/>
      <c r="D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</row>
    <row r="279" ht="14.25" customHeight="1">
      <c r="C279" s="34"/>
      <c r="D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</row>
    <row r="280" ht="14.25" customHeight="1">
      <c r="C280" s="34"/>
      <c r="D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</row>
    <row r="281" ht="14.25" customHeight="1">
      <c r="C281" s="34"/>
      <c r="D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</row>
    <row r="282" ht="14.25" customHeight="1">
      <c r="C282" s="34"/>
      <c r="D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</row>
    <row r="283" ht="14.25" customHeight="1">
      <c r="C283" s="34"/>
      <c r="D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</row>
    <row r="284" ht="14.25" customHeight="1">
      <c r="C284" s="34"/>
      <c r="D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</row>
    <row r="285" ht="14.25" customHeight="1">
      <c r="C285" s="34"/>
      <c r="D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</row>
    <row r="286" ht="14.25" customHeight="1">
      <c r="C286" s="34"/>
      <c r="D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</row>
    <row r="287" ht="14.25" customHeight="1">
      <c r="C287" s="34"/>
      <c r="D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</row>
    <row r="288" ht="14.25" customHeight="1">
      <c r="C288" s="34"/>
      <c r="D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</row>
    <row r="289" ht="14.25" customHeight="1">
      <c r="C289" s="34"/>
      <c r="D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</row>
    <row r="290" ht="14.25" customHeight="1">
      <c r="C290" s="34"/>
      <c r="D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</row>
    <row r="291" ht="14.25" customHeight="1">
      <c r="C291" s="34"/>
      <c r="D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</row>
    <row r="292" ht="14.25" customHeight="1">
      <c r="C292" s="34"/>
      <c r="D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</row>
    <row r="293" ht="14.25" customHeight="1">
      <c r="C293" s="34"/>
      <c r="D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</row>
    <row r="294" ht="14.25" customHeight="1">
      <c r="C294" s="34"/>
      <c r="D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</row>
    <row r="295" ht="14.25" customHeight="1">
      <c r="C295" s="34"/>
      <c r="D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</row>
    <row r="296" ht="14.25" customHeight="1">
      <c r="C296" s="34"/>
      <c r="D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</row>
    <row r="297" ht="14.25" customHeight="1">
      <c r="C297" s="34"/>
      <c r="D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</row>
    <row r="298" ht="14.25" customHeight="1">
      <c r="C298" s="34"/>
      <c r="D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</row>
    <row r="299" ht="14.25" customHeight="1">
      <c r="C299" s="34"/>
      <c r="D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</row>
    <row r="300" ht="14.25" customHeight="1">
      <c r="C300" s="34"/>
      <c r="D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</row>
    <row r="301" ht="14.25" customHeight="1">
      <c r="C301" s="34"/>
      <c r="D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</row>
    <row r="302" ht="14.25" customHeight="1">
      <c r="C302" s="34"/>
      <c r="D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</row>
    <row r="303" ht="14.25" customHeight="1">
      <c r="C303" s="34"/>
      <c r="D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</row>
    <row r="304" ht="14.25" customHeight="1">
      <c r="C304" s="34"/>
      <c r="D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</row>
    <row r="305" ht="14.25" customHeight="1">
      <c r="C305" s="34"/>
      <c r="D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</row>
    <row r="306" ht="14.25" customHeight="1">
      <c r="C306" s="34"/>
      <c r="D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</row>
    <row r="307" ht="14.25" customHeight="1">
      <c r="C307" s="34"/>
      <c r="D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</row>
    <row r="308" ht="14.25" customHeight="1">
      <c r="C308" s="34"/>
      <c r="D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</row>
    <row r="309" ht="14.25" customHeight="1">
      <c r="C309" s="34"/>
      <c r="D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</row>
    <row r="310" ht="14.25" customHeight="1">
      <c r="C310" s="34"/>
      <c r="D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</row>
    <row r="311" ht="14.25" customHeight="1">
      <c r="C311" s="34"/>
      <c r="D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</row>
    <row r="312" ht="14.25" customHeight="1">
      <c r="C312" s="34"/>
      <c r="D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</row>
    <row r="313" ht="14.25" customHeight="1">
      <c r="C313" s="34"/>
      <c r="D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</row>
    <row r="314" ht="14.25" customHeight="1">
      <c r="C314" s="34"/>
      <c r="D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</row>
    <row r="315" ht="14.25" customHeight="1">
      <c r="C315" s="34"/>
      <c r="D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</row>
    <row r="316" ht="14.25" customHeight="1">
      <c r="C316" s="34"/>
      <c r="D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</row>
    <row r="317" ht="14.25" customHeight="1">
      <c r="C317" s="34"/>
      <c r="D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</row>
    <row r="318" ht="14.25" customHeight="1">
      <c r="C318" s="34"/>
      <c r="D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</row>
    <row r="319" ht="14.25" customHeight="1">
      <c r="C319" s="34"/>
      <c r="D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</row>
    <row r="320" ht="14.25" customHeight="1">
      <c r="C320" s="34"/>
      <c r="D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</row>
    <row r="321" ht="14.25" customHeight="1">
      <c r="C321" s="34"/>
      <c r="D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</row>
    <row r="322" ht="14.25" customHeight="1">
      <c r="C322" s="34"/>
      <c r="D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</row>
    <row r="323" ht="14.25" customHeight="1">
      <c r="C323" s="34"/>
      <c r="D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</row>
    <row r="324" ht="14.25" customHeight="1">
      <c r="C324" s="34"/>
      <c r="D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</row>
    <row r="325" ht="14.25" customHeight="1">
      <c r="C325" s="34"/>
      <c r="D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</row>
    <row r="326" ht="14.25" customHeight="1">
      <c r="C326" s="34"/>
      <c r="D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</row>
    <row r="327" ht="14.25" customHeight="1">
      <c r="C327" s="34"/>
      <c r="D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</row>
    <row r="328" ht="14.25" customHeight="1">
      <c r="C328" s="34"/>
      <c r="D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</row>
    <row r="329" ht="14.25" customHeight="1">
      <c r="C329" s="34"/>
      <c r="D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</row>
    <row r="330" ht="14.25" customHeight="1">
      <c r="C330" s="34"/>
      <c r="D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</row>
    <row r="331" ht="14.25" customHeight="1">
      <c r="C331" s="34"/>
      <c r="D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</row>
    <row r="332" ht="14.25" customHeight="1">
      <c r="C332" s="34"/>
      <c r="D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</row>
    <row r="333" ht="14.25" customHeight="1">
      <c r="C333" s="34"/>
      <c r="D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</row>
    <row r="334" ht="14.25" customHeight="1">
      <c r="C334" s="34"/>
      <c r="D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</row>
    <row r="335" ht="14.25" customHeight="1">
      <c r="C335" s="34"/>
      <c r="D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</row>
    <row r="336" ht="14.25" customHeight="1">
      <c r="C336" s="34"/>
      <c r="D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</row>
    <row r="337" ht="14.25" customHeight="1">
      <c r="C337" s="34"/>
      <c r="D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</row>
    <row r="338" ht="14.25" customHeight="1">
      <c r="C338" s="34"/>
      <c r="D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</row>
    <row r="339" ht="14.25" customHeight="1">
      <c r="C339" s="34"/>
      <c r="D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</row>
    <row r="340" ht="14.25" customHeight="1">
      <c r="C340" s="34"/>
      <c r="D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</row>
    <row r="341" ht="14.25" customHeight="1">
      <c r="C341" s="34"/>
      <c r="D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</row>
    <row r="342" ht="14.25" customHeight="1">
      <c r="C342" s="34"/>
      <c r="D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</row>
    <row r="343" ht="14.25" customHeight="1">
      <c r="C343" s="34"/>
      <c r="D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</row>
    <row r="344" ht="14.25" customHeight="1">
      <c r="C344" s="34"/>
      <c r="D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</row>
    <row r="345" ht="14.25" customHeight="1">
      <c r="C345" s="34"/>
      <c r="D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</row>
    <row r="346" ht="14.25" customHeight="1">
      <c r="C346" s="34"/>
      <c r="D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</row>
    <row r="347" ht="14.25" customHeight="1">
      <c r="C347" s="34"/>
      <c r="D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</row>
    <row r="348" ht="14.25" customHeight="1">
      <c r="C348" s="34"/>
      <c r="D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</row>
    <row r="349" ht="14.25" customHeight="1">
      <c r="C349" s="34"/>
      <c r="D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</row>
    <row r="350" ht="14.25" customHeight="1">
      <c r="C350" s="34"/>
      <c r="D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</row>
    <row r="351" ht="14.25" customHeight="1">
      <c r="C351" s="34"/>
      <c r="D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</row>
    <row r="352" ht="14.25" customHeight="1">
      <c r="C352" s="34"/>
      <c r="D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</row>
    <row r="353" ht="14.25" customHeight="1">
      <c r="C353" s="34"/>
      <c r="D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</row>
    <row r="354" ht="14.25" customHeight="1">
      <c r="C354" s="34"/>
      <c r="D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</row>
    <row r="355" ht="14.25" customHeight="1">
      <c r="C355" s="34"/>
      <c r="D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</row>
    <row r="356" ht="14.25" customHeight="1">
      <c r="C356" s="34"/>
      <c r="D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</row>
    <row r="357" ht="14.25" customHeight="1">
      <c r="C357" s="34"/>
      <c r="D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</row>
    <row r="358" ht="14.25" customHeight="1">
      <c r="C358" s="34"/>
      <c r="D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</row>
    <row r="359" ht="14.25" customHeight="1">
      <c r="C359" s="34"/>
      <c r="D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</row>
    <row r="360" ht="14.25" customHeight="1">
      <c r="C360" s="34"/>
      <c r="D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</row>
    <row r="361" ht="14.25" customHeight="1">
      <c r="C361" s="34"/>
      <c r="D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</row>
    <row r="362" ht="14.25" customHeight="1">
      <c r="C362" s="34"/>
      <c r="D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</row>
    <row r="363" ht="14.25" customHeight="1">
      <c r="C363" s="34"/>
      <c r="D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</row>
    <row r="364" ht="14.25" customHeight="1">
      <c r="C364" s="34"/>
      <c r="D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</row>
    <row r="365" ht="14.25" customHeight="1">
      <c r="C365" s="34"/>
      <c r="D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</row>
    <row r="366" ht="14.25" customHeight="1">
      <c r="C366" s="34"/>
      <c r="D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</row>
    <row r="367" ht="14.25" customHeight="1">
      <c r="C367" s="34"/>
      <c r="D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</row>
    <row r="368" ht="14.25" customHeight="1">
      <c r="C368" s="34"/>
      <c r="D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</row>
    <row r="369" ht="14.25" customHeight="1">
      <c r="C369" s="34"/>
      <c r="D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</row>
    <row r="370" ht="14.25" customHeight="1">
      <c r="C370" s="34"/>
      <c r="D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</row>
    <row r="371" ht="14.25" customHeight="1">
      <c r="C371" s="34"/>
      <c r="D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</row>
    <row r="372" ht="14.25" customHeight="1">
      <c r="C372" s="34"/>
      <c r="D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</row>
    <row r="373" ht="14.25" customHeight="1">
      <c r="C373" s="34"/>
      <c r="D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</row>
    <row r="374" ht="14.25" customHeight="1">
      <c r="C374" s="34"/>
      <c r="D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</row>
    <row r="375" ht="14.25" customHeight="1">
      <c r="C375" s="34"/>
      <c r="D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</row>
    <row r="376" ht="14.25" customHeight="1">
      <c r="C376" s="34"/>
      <c r="D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</row>
    <row r="377" ht="14.25" customHeight="1">
      <c r="C377" s="34"/>
      <c r="D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</row>
    <row r="378" ht="14.25" customHeight="1">
      <c r="C378" s="34"/>
      <c r="D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</row>
    <row r="379" ht="14.25" customHeight="1">
      <c r="C379" s="34"/>
      <c r="D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</row>
    <row r="380" ht="14.25" customHeight="1">
      <c r="C380" s="34"/>
      <c r="D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</row>
    <row r="381" ht="14.25" customHeight="1">
      <c r="C381" s="34"/>
      <c r="D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</row>
    <row r="382" ht="14.25" customHeight="1">
      <c r="C382" s="34"/>
      <c r="D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</row>
    <row r="383" ht="14.25" customHeight="1">
      <c r="C383" s="34"/>
      <c r="D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</row>
    <row r="384" ht="14.25" customHeight="1">
      <c r="C384" s="34"/>
      <c r="D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</row>
    <row r="385" ht="14.25" customHeight="1">
      <c r="C385" s="34"/>
      <c r="D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</row>
    <row r="386" ht="14.25" customHeight="1">
      <c r="C386" s="34"/>
      <c r="D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</row>
    <row r="387" ht="14.25" customHeight="1">
      <c r="C387" s="34"/>
      <c r="D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</row>
    <row r="388" ht="14.25" customHeight="1">
      <c r="C388" s="34"/>
      <c r="D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</row>
    <row r="389" ht="14.25" customHeight="1">
      <c r="C389" s="34"/>
      <c r="D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</row>
    <row r="390" ht="14.25" customHeight="1">
      <c r="C390" s="34"/>
      <c r="D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</row>
    <row r="391" ht="14.25" customHeight="1">
      <c r="C391" s="34"/>
      <c r="D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</row>
    <row r="392" ht="14.25" customHeight="1">
      <c r="C392" s="34"/>
      <c r="D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</row>
    <row r="393" ht="14.25" customHeight="1">
      <c r="C393" s="34"/>
      <c r="D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</row>
    <row r="394" ht="14.25" customHeight="1">
      <c r="C394" s="34"/>
      <c r="D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</row>
    <row r="395" ht="14.25" customHeight="1">
      <c r="C395" s="34"/>
      <c r="D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</row>
    <row r="396" ht="14.25" customHeight="1">
      <c r="C396" s="34"/>
      <c r="D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</row>
    <row r="397" ht="14.25" customHeight="1">
      <c r="C397" s="34"/>
      <c r="D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</row>
    <row r="398" ht="14.25" customHeight="1">
      <c r="C398" s="34"/>
      <c r="D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</row>
    <row r="399" ht="14.25" customHeight="1">
      <c r="C399" s="34"/>
      <c r="D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</row>
    <row r="400" ht="14.25" customHeight="1">
      <c r="C400" s="34"/>
      <c r="D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</row>
    <row r="401" ht="14.25" customHeight="1">
      <c r="C401" s="34"/>
      <c r="D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</row>
    <row r="402" ht="14.25" customHeight="1">
      <c r="C402" s="34"/>
      <c r="D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</row>
    <row r="403" ht="14.25" customHeight="1">
      <c r="C403" s="34"/>
      <c r="D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</row>
    <row r="404" ht="14.25" customHeight="1">
      <c r="C404" s="34"/>
      <c r="D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</row>
    <row r="405" ht="14.25" customHeight="1">
      <c r="C405" s="34"/>
      <c r="D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</row>
    <row r="406" ht="14.25" customHeight="1">
      <c r="C406" s="34"/>
      <c r="D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</row>
    <row r="407" ht="14.25" customHeight="1">
      <c r="C407" s="34"/>
      <c r="D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</row>
    <row r="408" ht="14.25" customHeight="1">
      <c r="C408" s="34"/>
      <c r="D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</row>
    <row r="409" ht="14.25" customHeight="1">
      <c r="C409" s="34"/>
      <c r="D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</row>
    <row r="410" ht="14.25" customHeight="1">
      <c r="C410" s="34"/>
      <c r="D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</row>
    <row r="411" ht="14.25" customHeight="1">
      <c r="C411" s="34"/>
      <c r="D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</row>
    <row r="412" ht="14.25" customHeight="1">
      <c r="C412" s="34"/>
      <c r="D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</row>
    <row r="413" ht="14.25" customHeight="1">
      <c r="C413" s="34"/>
      <c r="D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</row>
    <row r="414" ht="14.25" customHeight="1">
      <c r="C414" s="34"/>
      <c r="D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</row>
    <row r="415" ht="14.25" customHeight="1">
      <c r="C415" s="34"/>
      <c r="D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</row>
    <row r="416" ht="14.25" customHeight="1">
      <c r="C416" s="34"/>
      <c r="D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</row>
    <row r="417" ht="14.25" customHeight="1">
      <c r="C417" s="34"/>
      <c r="D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</row>
    <row r="418" ht="14.25" customHeight="1">
      <c r="C418" s="34"/>
      <c r="D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</row>
    <row r="419" ht="14.25" customHeight="1">
      <c r="C419" s="34"/>
      <c r="D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</row>
  </sheetData>
  <mergeCells count="5">
    <mergeCell ref="A1:U1"/>
    <mergeCell ref="A2:B2"/>
    <mergeCell ref="C2:D2"/>
    <mergeCell ref="E2:I2"/>
    <mergeCell ref="J2:U2"/>
  </mergeCell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2" width="22.71"/>
    <col customWidth="1" min="3" max="3" width="13.0"/>
    <col customWidth="1" min="4" max="4" width="11.57"/>
    <col customWidth="1" min="5" max="5" width="13.29"/>
    <col customWidth="1" min="6" max="7" width="11.57"/>
    <col customWidth="1" min="8" max="8" width="18.71"/>
    <col customWidth="1" min="9" max="10" width="17.71"/>
    <col customWidth="1" min="11" max="11" width="24.29"/>
    <col customWidth="1" min="12" max="20" width="17.71"/>
    <col customWidth="1" min="21" max="21" width="26.57"/>
    <col customWidth="1" min="22" max="28" width="8.71"/>
  </cols>
  <sheetData>
    <row r="1" ht="19.5" customHeight="1">
      <c r="A1" s="71" t="s">
        <v>103</v>
      </c>
      <c r="V1" s="48"/>
      <c r="W1" s="48"/>
      <c r="X1" s="48"/>
      <c r="Y1" s="48"/>
      <c r="Z1" s="48"/>
      <c r="AA1" s="48"/>
      <c r="AB1" s="48"/>
    </row>
    <row r="2" ht="43.5" customHeight="1">
      <c r="A2" s="79" t="s">
        <v>71</v>
      </c>
      <c r="B2" s="10"/>
      <c r="C2" s="50" t="s">
        <v>72</v>
      </c>
      <c r="D2" s="10"/>
      <c r="E2" s="80" t="s">
        <v>73</v>
      </c>
      <c r="F2" s="9"/>
      <c r="G2" s="9"/>
      <c r="H2" s="9"/>
      <c r="I2" s="10"/>
      <c r="J2" s="72" t="s">
        <v>74</v>
      </c>
      <c r="K2" s="9"/>
      <c r="L2" s="9"/>
      <c r="M2" s="9"/>
      <c r="N2" s="9"/>
      <c r="O2" s="9"/>
      <c r="P2" s="9"/>
      <c r="Q2" s="9"/>
      <c r="R2" s="9"/>
      <c r="S2" s="9"/>
      <c r="T2" s="9"/>
      <c r="U2" s="10"/>
    </row>
    <row r="3" ht="60.0" customHeight="1">
      <c r="A3" s="18" t="s">
        <v>75</v>
      </c>
      <c r="B3" s="18" t="s">
        <v>76</v>
      </c>
      <c r="C3" s="17" t="s">
        <v>19</v>
      </c>
      <c r="D3" s="17" t="s">
        <v>77</v>
      </c>
      <c r="E3" s="18" t="s">
        <v>78</v>
      </c>
      <c r="F3" s="18" t="s">
        <v>79</v>
      </c>
      <c r="G3" s="18" t="s">
        <v>80</v>
      </c>
      <c r="H3" s="17" t="s">
        <v>81</v>
      </c>
      <c r="I3" s="19" t="s">
        <v>82</v>
      </c>
      <c r="J3" s="73" t="s">
        <v>83</v>
      </c>
      <c r="K3" s="55" t="s">
        <v>84</v>
      </c>
      <c r="L3" s="55" t="s">
        <v>85</v>
      </c>
      <c r="M3" s="55" t="s">
        <v>86</v>
      </c>
      <c r="N3" s="55" t="s">
        <v>87</v>
      </c>
      <c r="O3" s="55" t="s">
        <v>88</v>
      </c>
      <c r="P3" s="55" t="s">
        <v>89</v>
      </c>
      <c r="Q3" s="55" t="s">
        <v>90</v>
      </c>
      <c r="R3" s="55" t="s">
        <v>91</v>
      </c>
      <c r="S3" s="55" t="s">
        <v>92</v>
      </c>
      <c r="T3" s="55" t="s">
        <v>93</v>
      </c>
      <c r="U3" s="74" t="s">
        <v>94</v>
      </c>
      <c r="V3" s="57"/>
      <c r="W3" s="58"/>
      <c r="X3" s="58"/>
      <c r="Y3" s="58"/>
      <c r="Z3" s="58"/>
      <c r="AA3" s="58"/>
      <c r="AB3" s="58"/>
    </row>
    <row r="4" ht="14.25" customHeight="1">
      <c r="A4" s="75">
        <v>45550.0</v>
      </c>
      <c r="B4" s="23" t="s">
        <v>36</v>
      </c>
      <c r="C4" s="24">
        <f>VLOOKUP('September Payroll'!B4,'Set Up Employee Data'!A:O,2,FALSE)</f>
        <v>25</v>
      </c>
      <c r="D4" s="24">
        <f t="shared" ref="D4:D13" si="1">C4*1.5</f>
        <v>37.5</v>
      </c>
      <c r="E4" s="23"/>
      <c r="F4" s="23"/>
      <c r="G4" s="23"/>
      <c r="H4" s="24"/>
      <c r="I4" s="32"/>
      <c r="J4" s="76">
        <f>IFERROR(VLOOKUP(B4,'Set Up Employee Data'!A:O,3,FALSE)/(VLOOKUP(B4,'Set Up Employee Data'!A:O,4,FALSE)),0)</f>
        <v>0</v>
      </c>
      <c r="K4" s="34">
        <f t="shared" ref="K4:K13" si="2">(C4*E4)+(F4*C4)</f>
        <v>0</v>
      </c>
      <c r="L4" s="34">
        <f t="shared" ref="L4:L13" si="3">D4*G4</f>
        <v>0</v>
      </c>
      <c r="M4" s="34">
        <f t="shared" ref="M4:M13" si="4">SUM(J4:L4)+SUM(H4:I4)</f>
        <v>0</v>
      </c>
      <c r="N4" s="34">
        <f>(M4-I4)*((VLOOKUP(B4,'Set Up Employee Data'!A:O,7,FALSE)))</f>
        <v>0</v>
      </c>
      <c r="O4" s="34">
        <f>(M4-I4)*((VLOOKUP(B4,'Set Up Employee Data'!A:O,8,FALSE)))</f>
        <v>0</v>
      </c>
      <c r="P4" s="34">
        <f>(M4-I4)*((VLOOKUP(B4,'Set Up Employee Data'!A:O,5,FALSE)))</f>
        <v>0</v>
      </c>
      <c r="Q4" s="34">
        <f>(M4-I4)*((VLOOKUP(B4,'Set Up Employee Data'!A:O,6,FALSE)))</f>
        <v>0</v>
      </c>
      <c r="R4" s="34">
        <f>IFERROR(((VLOOKUP(B4,'Set Up Employee Data'!A:O,9,FALSE)))+((VLOOKUP(B4,'Set Up Employee Data'!A:O,10,FALSE)))+((VLOOKUP(B4,'Set Up Employee Data'!A:O,11,FALSE)))+((VLOOKUP(B4,'Set Up Employee Data'!A:O,12,FALSE))),0)</f>
        <v>125</v>
      </c>
      <c r="S4" s="34">
        <f>IFERROR(((VLOOKUP(B4,'Set Up Employee Data'!A:O,13,FALSE)))+((VLOOKUP(B4,'Set Up Employee Data'!A:O,14,FALSE)))+((VLOOKUP(B4,'Set Up Employee Data'!A:O,15,FALSE))),0)</f>
        <v>0</v>
      </c>
      <c r="T4" s="34">
        <f t="shared" ref="T4:T13" si="5">SUM(N4:S4)</f>
        <v>125</v>
      </c>
      <c r="U4" s="77">
        <f t="shared" ref="U4:U13" si="6">M4-T4</f>
        <v>-125</v>
      </c>
    </row>
    <row r="5" ht="14.25" customHeight="1">
      <c r="A5" s="75">
        <v>45550.0</v>
      </c>
      <c r="B5" s="23" t="s">
        <v>37</v>
      </c>
      <c r="C5" s="24" t="str">
        <f>VLOOKUP('September Payroll'!B5,'Set Up Employee Data'!A:O,2,FALSE)</f>
        <v/>
      </c>
      <c r="D5" s="24">
        <f t="shared" si="1"/>
        <v>0</v>
      </c>
      <c r="E5" s="23"/>
      <c r="F5" s="23"/>
      <c r="G5" s="23"/>
      <c r="H5" s="24"/>
      <c r="I5" s="32"/>
      <c r="J5" s="76">
        <f>IFERROR(VLOOKUP(B5,'Set Up Employee Data'!A:O,3,FALSE)/(VLOOKUP(B5,'Set Up Employee Data'!A:O,4,FALSE)),0)</f>
        <v>2884.615385</v>
      </c>
      <c r="K5" s="34">
        <f t="shared" si="2"/>
        <v>0</v>
      </c>
      <c r="L5" s="34">
        <f t="shared" si="3"/>
        <v>0</v>
      </c>
      <c r="M5" s="34">
        <f t="shared" si="4"/>
        <v>2884.615385</v>
      </c>
      <c r="N5" s="34">
        <f>(M5-I5)*((VLOOKUP(B5,'Set Up Employee Data'!A:O,7,FALSE)))</f>
        <v>178.8461538</v>
      </c>
      <c r="O5" s="34">
        <f>(M5-I5)*((VLOOKUP(B5,'Set Up Employee Data'!A:O,8,FALSE)))</f>
        <v>41.82692308</v>
      </c>
      <c r="P5" s="34">
        <f>(M5-I5)*((VLOOKUP(B5,'Set Up Employee Data'!A:O,5,FALSE)))</f>
        <v>150</v>
      </c>
      <c r="Q5" s="34">
        <f>(M5-I5)*((VLOOKUP(B5,'Set Up Employee Data'!A:O,6,FALSE)))</f>
        <v>0</v>
      </c>
      <c r="R5" s="34">
        <f>IFERROR(((VLOOKUP(B5,'Set Up Employee Data'!A:O,9,FALSE)))+((VLOOKUP(B5,'Set Up Employee Data'!A:O,10,FALSE)))+((VLOOKUP(B5,'Set Up Employee Data'!A:O,11,FALSE)))+((VLOOKUP(B5,'Set Up Employee Data'!A:O,12,FALSE))),0)</f>
        <v>0</v>
      </c>
      <c r="S5" s="34">
        <f>IFERROR(((VLOOKUP(B5,'Set Up Employee Data'!A:O,13,FALSE)))+((VLOOKUP(B5,'Set Up Employee Data'!A:O,14,FALSE)))+((VLOOKUP(B5,'Set Up Employee Data'!A:O,15,FALSE))),0)</f>
        <v>0</v>
      </c>
      <c r="T5" s="34">
        <f t="shared" si="5"/>
        <v>370.6730769</v>
      </c>
      <c r="U5" s="77">
        <f t="shared" si="6"/>
        <v>2513.942308</v>
      </c>
    </row>
    <row r="6" ht="14.25" customHeight="1">
      <c r="A6" s="75">
        <v>45550.0</v>
      </c>
      <c r="B6" s="23" t="s">
        <v>38</v>
      </c>
      <c r="C6" s="24" t="str">
        <f>VLOOKUP('September Payroll'!B6,'Set Up Employee Data'!A:O,2,FALSE)</f>
        <v/>
      </c>
      <c r="D6" s="24">
        <f t="shared" si="1"/>
        <v>0</v>
      </c>
      <c r="E6" s="23"/>
      <c r="F6" s="23"/>
      <c r="G6" s="23"/>
      <c r="H6" s="24"/>
      <c r="I6" s="32"/>
      <c r="J6" s="76">
        <f>IFERROR(VLOOKUP(B6,'Set Up Employee Data'!A:O,3,FALSE)/(VLOOKUP(B6,'Set Up Employee Data'!A:O,4,FALSE)),0)</f>
        <v>961.5384615</v>
      </c>
      <c r="K6" s="34">
        <f t="shared" si="2"/>
        <v>0</v>
      </c>
      <c r="L6" s="34">
        <f t="shared" si="3"/>
        <v>0</v>
      </c>
      <c r="M6" s="34">
        <f t="shared" si="4"/>
        <v>961.5384615</v>
      </c>
      <c r="N6" s="34">
        <f>(M6-I6)*((VLOOKUP(B6,'Set Up Employee Data'!A:O,7,FALSE)))</f>
        <v>59.61538462</v>
      </c>
      <c r="O6" s="34">
        <f>(M6-I6)*((VLOOKUP(B6,'Set Up Employee Data'!A:O,8,FALSE)))</f>
        <v>13.94230769</v>
      </c>
      <c r="P6" s="34">
        <f>(M6-I6)*((VLOOKUP(B6,'Set Up Employee Data'!A:O,5,FALSE)))</f>
        <v>50</v>
      </c>
      <c r="Q6" s="34">
        <f>(M6-I6)*((VLOOKUP(B6,'Set Up Employee Data'!A:O,6,FALSE)))</f>
        <v>0</v>
      </c>
      <c r="R6" s="34">
        <f>IFERROR(((VLOOKUP(B6,'Set Up Employee Data'!A:O,9,FALSE)))+((VLOOKUP(B6,'Set Up Employee Data'!A:O,10,FALSE)))+((VLOOKUP(B6,'Set Up Employee Data'!A:O,11,FALSE)))+((VLOOKUP(B6,'Set Up Employee Data'!A:O,12,FALSE))),0)</f>
        <v>0</v>
      </c>
      <c r="S6" s="34">
        <f>IFERROR(((VLOOKUP(B6,'Set Up Employee Data'!A:O,13,FALSE)))+((VLOOKUP(B6,'Set Up Employee Data'!A:O,14,FALSE)))+((VLOOKUP(B6,'Set Up Employee Data'!A:O,15,FALSE))),0)</f>
        <v>0</v>
      </c>
      <c r="T6" s="34">
        <f t="shared" si="5"/>
        <v>123.5576923</v>
      </c>
      <c r="U6" s="77">
        <f t="shared" si="6"/>
        <v>837.9807692</v>
      </c>
    </row>
    <row r="7" ht="14.25" customHeight="1">
      <c r="A7" s="75">
        <v>45550.0</v>
      </c>
      <c r="B7" s="23" t="s">
        <v>39</v>
      </c>
      <c r="C7" s="24">
        <f>VLOOKUP('September Payroll'!B7,'Set Up Employee Data'!A:O,2,FALSE)</f>
        <v>15</v>
      </c>
      <c r="D7" s="24">
        <f t="shared" si="1"/>
        <v>22.5</v>
      </c>
      <c r="E7" s="23"/>
      <c r="F7" s="23"/>
      <c r="G7" s="23"/>
      <c r="H7" s="24"/>
      <c r="I7" s="32"/>
      <c r="J7" s="76">
        <f>IFERROR(VLOOKUP(B7,'Set Up Employee Data'!A:O,3,FALSE)/(VLOOKUP(B7,'Set Up Employee Data'!A:O,4,FALSE)),0)</f>
        <v>0</v>
      </c>
      <c r="K7" s="34">
        <f t="shared" si="2"/>
        <v>0</v>
      </c>
      <c r="L7" s="34">
        <f t="shared" si="3"/>
        <v>0</v>
      </c>
      <c r="M7" s="34">
        <f t="shared" si="4"/>
        <v>0</v>
      </c>
      <c r="N7" s="34">
        <f>(M7-I7)*((VLOOKUP(B7,'Set Up Employee Data'!A:O,7,FALSE)))</f>
        <v>0</v>
      </c>
      <c r="O7" s="34">
        <f>(M7-I7)*((VLOOKUP(B7,'Set Up Employee Data'!A:O,8,FALSE)))</f>
        <v>0</v>
      </c>
      <c r="P7" s="34">
        <f>(M7-I7)*((VLOOKUP(B7,'Set Up Employee Data'!A:O,5,FALSE)))</f>
        <v>0</v>
      </c>
      <c r="Q7" s="34">
        <f>(M7-I7)*((VLOOKUP(B7,'Set Up Employee Data'!A:O,6,FALSE)))</f>
        <v>0</v>
      </c>
      <c r="R7" s="34">
        <f>IFERROR(((VLOOKUP(B7,'Set Up Employee Data'!A:O,9,FALSE)))+((VLOOKUP(B7,'Set Up Employee Data'!A:O,10,FALSE)))+((VLOOKUP(B7,'Set Up Employee Data'!A:O,11,FALSE)))+((VLOOKUP(B7,'Set Up Employee Data'!A:O,12,FALSE))),0)</f>
        <v>0</v>
      </c>
      <c r="S7" s="34">
        <f>IFERROR(((VLOOKUP(B7,'Set Up Employee Data'!A:O,13,FALSE)))+((VLOOKUP(B7,'Set Up Employee Data'!A:O,14,FALSE)))+((VLOOKUP(B7,'Set Up Employee Data'!A:O,15,FALSE))),0)</f>
        <v>0</v>
      </c>
      <c r="T7" s="34">
        <f t="shared" si="5"/>
        <v>0</v>
      </c>
      <c r="U7" s="77">
        <f t="shared" si="6"/>
        <v>0</v>
      </c>
    </row>
    <row r="8" ht="14.25" customHeight="1">
      <c r="A8" s="75">
        <v>45550.0</v>
      </c>
      <c r="B8" s="23" t="s">
        <v>40</v>
      </c>
      <c r="C8" s="24">
        <f>VLOOKUP('September Payroll'!B8,'Set Up Employee Data'!A:O,2,FALSE)</f>
        <v>20</v>
      </c>
      <c r="D8" s="24">
        <f t="shared" si="1"/>
        <v>30</v>
      </c>
      <c r="E8" s="23"/>
      <c r="F8" s="23"/>
      <c r="G8" s="23"/>
      <c r="H8" s="24"/>
      <c r="I8" s="32"/>
      <c r="J8" s="76">
        <f>IFERROR(VLOOKUP(B8,'Set Up Employee Data'!A:O,3,FALSE)/(VLOOKUP(B8,'Set Up Employee Data'!A:O,4,FALSE)),0)</f>
        <v>0</v>
      </c>
      <c r="K8" s="34">
        <f t="shared" si="2"/>
        <v>0</v>
      </c>
      <c r="L8" s="34">
        <f t="shared" si="3"/>
        <v>0</v>
      </c>
      <c r="M8" s="34">
        <f t="shared" si="4"/>
        <v>0</v>
      </c>
      <c r="N8" s="34">
        <f>(M8-I8)*((VLOOKUP(B8,'Set Up Employee Data'!A:O,7,FALSE)))</f>
        <v>0</v>
      </c>
      <c r="O8" s="34">
        <f>(M8-I8)*((VLOOKUP(B8,'Set Up Employee Data'!A:O,8,FALSE)))</f>
        <v>0</v>
      </c>
      <c r="P8" s="34">
        <f>(M8-I8)*((VLOOKUP(B8,'Set Up Employee Data'!A:O,5,FALSE)))</f>
        <v>0</v>
      </c>
      <c r="Q8" s="34">
        <f>(M8-I8)*((VLOOKUP(B8,'Set Up Employee Data'!A:O,6,FALSE)))</f>
        <v>0</v>
      </c>
      <c r="R8" s="34">
        <f>IFERROR(((VLOOKUP(B8,'Set Up Employee Data'!A:O,9,FALSE)))+((VLOOKUP(B8,'Set Up Employee Data'!A:O,10,FALSE)))+((VLOOKUP(B8,'Set Up Employee Data'!A:O,11,FALSE)))+((VLOOKUP(B8,'Set Up Employee Data'!A:O,12,FALSE))),0)</f>
        <v>0</v>
      </c>
      <c r="S8" s="34">
        <f>IFERROR(((VLOOKUP(B8,'Set Up Employee Data'!A:O,13,FALSE)))+((VLOOKUP(B8,'Set Up Employee Data'!A:O,14,FALSE)))+((VLOOKUP(B8,'Set Up Employee Data'!A:O,15,FALSE))),0)</f>
        <v>0</v>
      </c>
      <c r="T8" s="34">
        <f t="shared" si="5"/>
        <v>0</v>
      </c>
      <c r="U8" s="62">
        <f t="shared" si="6"/>
        <v>0</v>
      </c>
    </row>
    <row r="9" ht="14.25" customHeight="1">
      <c r="A9" s="75">
        <v>45550.0</v>
      </c>
      <c r="B9" s="23" t="s">
        <v>41</v>
      </c>
      <c r="C9" s="24" t="str">
        <f>VLOOKUP('September Payroll'!B9,'Set Up Employee Data'!A:O,2,FALSE)</f>
        <v/>
      </c>
      <c r="D9" s="24">
        <f t="shared" si="1"/>
        <v>0</v>
      </c>
      <c r="E9" s="23"/>
      <c r="F9" s="23"/>
      <c r="G9" s="23"/>
      <c r="H9" s="24"/>
      <c r="I9" s="32"/>
      <c r="J9" s="76">
        <f>IFERROR(VLOOKUP(B9,'Set Up Employee Data'!A:O,3,FALSE)/(VLOOKUP(B9,'Set Up Employee Data'!A:O,4,FALSE)),0)</f>
        <v>730.7692308</v>
      </c>
      <c r="K9" s="34">
        <f t="shared" si="2"/>
        <v>0</v>
      </c>
      <c r="L9" s="34">
        <f t="shared" si="3"/>
        <v>0</v>
      </c>
      <c r="M9" s="34">
        <f t="shared" si="4"/>
        <v>730.7692308</v>
      </c>
      <c r="N9" s="34">
        <f>(M9-I9)*((VLOOKUP(B9,'Set Up Employee Data'!A:O,7,FALSE)))</f>
        <v>45.30769231</v>
      </c>
      <c r="O9" s="34">
        <f>(M9-I9)*((VLOOKUP(B9,'Set Up Employee Data'!A:O,8,FALSE)))</f>
        <v>10.59615385</v>
      </c>
      <c r="P9" s="34">
        <f>(M9-I9)*((VLOOKUP(B9,'Set Up Employee Data'!A:O,5,FALSE)))</f>
        <v>38</v>
      </c>
      <c r="Q9" s="34">
        <f>(M9-I9)*((VLOOKUP(B9,'Set Up Employee Data'!A:O,6,FALSE)))</f>
        <v>0</v>
      </c>
      <c r="R9" s="34">
        <f>IFERROR(((VLOOKUP(B9,'Set Up Employee Data'!A:O,9,FALSE)))+((VLOOKUP(B9,'Set Up Employee Data'!A:O,10,FALSE)))+((VLOOKUP(B9,'Set Up Employee Data'!A:O,11,FALSE)))+((VLOOKUP(B9,'Set Up Employee Data'!A:O,12,FALSE))),0)</f>
        <v>0</v>
      </c>
      <c r="S9" s="34">
        <f>IFERROR(((VLOOKUP(B9,'Set Up Employee Data'!A:O,13,FALSE)))+((VLOOKUP(B9,'Set Up Employee Data'!A:O,14,FALSE)))+((VLOOKUP(B9,'Set Up Employee Data'!A:O,15,FALSE))),0)</f>
        <v>0</v>
      </c>
      <c r="T9" s="34">
        <f t="shared" si="5"/>
        <v>93.90384615</v>
      </c>
      <c r="U9" s="62">
        <f t="shared" si="6"/>
        <v>636.8653846</v>
      </c>
    </row>
    <row r="10" ht="14.25" customHeight="1">
      <c r="A10" s="75">
        <v>45550.0</v>
      </c>
      <c r="B10" s="23" t="s">
        <v>42</v>
      </c>
      <c r="C10" s="24">
        <f>VLOOKUP('September Payroll'!B10,'Set Up Employee Data'!A:O,2,FALSE)</f>
        <v>35</v>
      </c>
      <c r="D10" s="24">
        <f t="shared" si="1"/>
        <v>52.5</v>
      </c>
      <c r="E10" s="23"/>
      <c r="F10" s="23"/>
      <c r="G10" s="23"/>
      <c r="H10" s="24"/>
      <c r="I10" s="32"/>
      <c r="J10" s="76">
        <f>IFERROR(VLOOKUP(B10,'Set Up Employee Data'!A:O,3,FALSE)/(VLOOKUP(B10,'Set Up Employee Data'!A:O,4,FALSE)),0)</f>
        <v>0</v>
      </c>
      <c r="K10" s="34">
        <f t="shared" si="2"/>
        <v>0</v>
      </c>
      <c r="L10" s="34">
        <f t="shared" si="3"/>
        <v>0</v>
      </c>
      <c r="M10" s="34">
        <f t="shared" si="4"/>
        <v>0</v>
      </c>
      <c r="N10" s="34">
        <f>(M10-I10)*((VLOOKUP(B10,'Set Up Employee Data'!A:O,7,FALSE)))</f>
        <v>0</v>
      </c>
      <c r="O10" s="34">
        <f>(M10-I10)*((VLOOKUP(B10,'Set Up Employee Data'!A:O,8,FALSE)))</f>
        <v>0</v>
      </c>
      <c r="P10" s="34">
        <f>(M10-I10)*((VLOOKUP(B10,'Set Up Employee Data'!A:O,5,FALSE)))</f>
        <v>0</v>
      </c>
      <c r="Q10" s="34">
        <f>(M10-I10)*((VLOOKUP(B10,'Set Up Employee Data'!A:O,6,FALSE)))</f>
        <v>0</v>
      </c>
      <c r="R10" s="34">
        <f>IFERROR(((VLOOKUP(B10,'Set Up Employee Data'!A:O,9,FALSE)))+((VLOOKUP(B10,'Set Up Employee Data'!A:O,10,FALSE)))+((VLOOKUP(B10,'Set Up Employee Data'!A:O,11,FALSE)))+((VLOOKUP(B10,'Set Up Employee Data'!A:O,12,FALSE))),0)</f>
        <v>0</v>
      </c>
      <c r="S10" s="34">
        <f>IFERROR(((VLOOKUP(B10,'Set Up Employee Data'!A:O,13,FALSE)))+((VLOOKUP(B10,'Set Up Employee Data'!A:O,14,FALSE)))+((VLOOKUP(B10,'Set Up Employee Data'!A:O,15,FALSE))),0)</f>
        <v>0</v>
      </c>
      <c r="T10" s="34">
        <f t="shared" si="5"/>
        <v>0</v>
      </c>
      <c r="U10" s="62">
        <f t="shared" si="6"/>
        <v>0</v>
      </c>
    </row>
    <row r="11" ht="14.25" customHeight="1">
      <c r="A11" s="75">
        <v>45550.0</v>
      </c>
      <c r="B11" s="23" t="s">
        <v>43</v>
      </c>
      <c r="C11" s="24" t="str">
        <f>VLOOKUP('September Payroll'!B11,'Set Up Employee Data'!A:O,2,FALSE)</f>
        <v/>
      </c>
      <c r="D11" s="24">
        <f t="shared" si="1"/>
        <v>0</v>
      </c>
      <c r="E11" s="23"/>
      <c r="F11" s="23"/>
      <c r="G11" s="23"/>
      <c r="H11" s="24"/>
      <c r="I11" s="32"/>
      <c r="J11" s="76">
        <f>IFERROR(VLOOKUP(B11,'Set Up Employee Data'!A:O,3,FALSE)/(VLOOKUP(B11,'Set Up Employee Data'!A:O,4,FALSE)),0)</f>
        <v>1057.692308</v>
      </c>
      <c r="K11" s="34">
        <f t="shared" si="2"/>
        <v>0</v>
      </c>
      <c r="L11" s="34">
        <f t="shared" si="3"/>
        <v>0</v>
      </c>
      <c r="M11" s="34">
        <f t="shared" si="4"/>
        <v>1057.692308</v>
      </c>
      <c r="N11" s="34">
        <f>(M11-I11)*((VLOOKUP(B11,'Set Up Employee Data'!A:O,7,FALSE)))</f>
        <v>65.57692308</v>
      </c>
      <c r="O11" s="34">
        <f>(M11-I11)*((VLOOKUP(B11,'Set Up Employee Data'!A:O,8,FALSE)))</f>
        <v>15.33653846</v>
      </c>
      <c r="P11" s="34">
        <f>(M11-I11)*((VLOOKUP(B11,'Set Up Employee Data'!A:O,5,FALSE)))</f>
        <v>55</v>
      </c>
      <c r="Q11" s="34">
        <f>(M11-I11)*((VLOOKUP(B11,'Set Up Employee Data'!A:O,6,FALSE)))</f>
        <v>0</v>
      </c>
      <c r="R11" s="34">
        <f>IFERROR(((VLOOKUP(B11,'Set Up Employee Data'!A:O,9,FALSE)))+((VLOOKUP(B11,'Set Up Employee Data'!A:O,10,FALSE)))+((VLOOKUP(B11,'Set Up Employee Data'!A:O,11,FALSE)))+((VLOOKUP(B11,'Set Up Employee Data'!A:O,12,FALSE))),0)</f>
        <v>0</v>
      </c>
      <c r="S11" s="34">
        <f>IFERROR(((VLOOKUP(B11,'Set Up Employee Data'!A:O,13,FALSE)))+((VLOOKUP(B11,'Set Up Employee Data'!A:O,14,FALSE)))+((VLOOKUP(B11,'Set Up Employee Data'!A:O,15,FALSE))),0)</f>
        <v>0</v>
      </c>
      <c r="T11" s="34">
        <f t="shared" si="5"/>
        <v>135.9134615</v>
      </c>
      <c r="U11" s="62">
        <f t="shared" si="6"/>
        <v>921.7788462</v>
      </c>
    </row>
    <row r="12" ht="14.25" customHeight="1">
      <c r="A12" s="75">
        <v>45550.0</v>
      </c>
      <c r="B12" s="23" t="s">
        <v>44</v>
      </c>
      <c r="C12" s="24">
        <f>VLOOKUP('September Payroll'!B12,'Set Up Employee Data'!A:O,2,FALSE)</f>
        <v>40</v>
      </c>
      <c r="D12" s="24">
        <f t="shared" si="1"/>
        <v>60</v>
      </c>
      <c r="E12" s="23"/>
      <c r="F12" s="23"/>
      <c r="G12" s="23"/>
      <c r="H12" s="24"/>
      <c r="I12" s="32"/>
      <c r="J12" s="76">
        <f>IFERROR(VLOOKUP(B12,'Set Up Employee Data'!A:O,3,FALSE)/(VLOOKUP(B12,'Set Up Employee Data'!A:O,4,FALSE)),0)</f>
        <v>0</v>
      </c>
      <c r="K12" s="34">
        <f t="shared" si="2"/>
        <v>0</v>
      </c>
      <c r="L12" s="34">
        <f t="shared" si="3"/>
        <v>0</v>
      </c>
      <c r="M12" s="34">
        <f t="shared" si="4"/>
        <v>0</v>
      </c>
      <c r="N12" s="34">
        <f>(M12-I12)*((VLOOKUP(B12,'Set Up Employee Data'!A:O,7,FALSE)))</f>
        <v>0</v>
      </c>
      <c r="O12" s="34">
        <f>(M12-I12)*((VLOOKUP(B12,'Set Up Employee Data'!A:O,8,FALSE)))</f>
        <v>0</v>
      </c>
      <c r="P12" s="34">
        <f>(M12-I12)*((VLOOKUP(B12,'Set Up Employee Data'!A:O,5,FALSE)))</f>
        <v>0</v>
      </c>
      <c r="Q12" s="34">
        <f>(M12-I12)*((VLOOKUP(B12,'Set Up Employee Data'!A:O,6,FALSE)))</f>
        <v>0</v>
      </c>
      <c r="R12" s="34">
        <f>IFERROR(((VLOOKUP(B12,'Set Up Employee Data'!A:O,9,FALSE)))+((VLOOKUP(B12,'Set Up Employee Data'!A:O,10,FALSE)))+((VLOOKUP(B12,'Set Up Employee Data'!A:O,11,FALSE)))+((VLOOKUP(B12,'Set Up Employee Data'!A:O,12,FALSE))),0)</f>
        <v>0</v>
      </c>
      <c r="S12" s="34">
        <f>IFERROR(((VLOOKUP(B12,'Set Up Employee Data'!A:O,13,FALSE)))+((VLOOKUP(B12,'Set Up Employee Data'!A:O,14,FALSE)))+((VLOOKUP(B12,'Set Up Employee Data'!A:O,15,FALSE))),0)</f>
        <v>0</v>
      </c>
      <c r="T12" s="34">
        <f t="shared" si="5"/>
        <v>0</v>
      </c>
      <c r="U12" s="62">
        <f t="shared" si="6"/>
        <v>0</v>
      </c>
    </row>
    <row r="13" ht="14.25" customHeight="1">
      <c r="A13" s="75">
        <v>45550.0</v>
      </c>
      <c r="B13" s="23" t="s">
        <v>45</v>
      </c>
      <c r="C13" s="24" t="str">
        <f>VLOOKUP('September Payroll'!B13,'Set Up Employee Data'!A:O,2,FALSE)</f>
        <v/>
      </c>
      <c r="D13" s="24">
        <f t="shared" si="1"/>
        <v>0</v>
      </c>
      <c r="E13" s="23"/>
      <c r="F13" s="23"/>
      <c r="G13" s="23"/>
      <c r="H13" s="24"/>
      <c r="I13" s="32"/>
      <c r="J13" s="76">
        <f>IFERROR(VLOOKUP(B13,'Set Up Employee Data'!A:O,3,FALSE)/(VLOOKUP(B13,'Set Up Employee Data'!A:O,4,FALSE)),0)</f>
        <v>1923.076923</v>
      </c>
      <c r="K13" s="34">
        <f t="shared" si="2"/>
        <v>0</v>
      </c>
      <c r="L13" s="34">
        <f t="shared" si="3"/>
        <v>0</v>
      </c>
      <c r="M13" s="34">
        <f t="shared" si="4"/>
        <v>1923.076923</v>
      </c>
      <c r="N13" s="34">
        <f>(M13-I13)*((VLOOKUP(B13,'Set Up Employee Data'!A:O,7,FALSE)))</f>
        <v>119.2307692</v>
      </c>
      <c r="O13" s="34">
        <f>(M13-I13)*((VLOOKUP(B13,'Set Up Employee Data'!A:O,8,FALSE)))</f>
        <v>27.88461538</v>
      </c>
      <c r="P13" s="34">
        <f>(M13-I13)*((VLOOKUP(B13,'Set Up Employee Data'!A:O,5,FALSE)))</f>
        <v>100</v>
      </c>
      <c r="Q13" s="34">
        <f>(M13-I13)*((VLOOKUP(B13,'Set Up Employee Data'!A:O,6,FALSE)))</f>
        <v>0</v>
      </c>
      <c r="R13" s="34">
        <f>IFERROR(((VLOOKUP(B13,'Set Up Employee Data'!A:O,9,FALSE)))+((VLOOKUP(B13,'Set Up Employee Data'!A:O,10,FALSE)))+((VLOOKUP(B13,'Set Up Employee Data'!A:O,11,FALSE)))+((VLOOKUP(B13,'Set Up Employee Data'!A:O,12,FALSE))),0)</f>
        <v>0</v>
      </c>
      <c r="S13" s="34">
        <f>IFERROR(((VLOOKUP(B13,'Set Up Employee Data'!A:O,13,FALSE)))+((VLOOKUP(B13,'Set Up Employee Data'!A:O,14,FALSE)))+((VLOOKUP(B13,'Set Up Employee Data'!A:O,15,FALSE))),0)</f>
        <v>0</v>
      </c>
      <c r="T13" s="34">
        <f t="shared" si="5"/>
        <v>247.1153846</v>
      </c>
      <c r="U13" s="62">
        <f t="shared" si="6"/>
        <v>1675.961538</v>
      </c>
    </row>
    <row r="14" ht="12.75" customHeight="1">
      <c r="A14" s="63"/>
      <c r="B14" s="63" t="s">
        <v>95</v>
      </c>
      <c r="C14" s="64"/>
      <c r="D14" s="64"/>
      <c r="E14" s="65">
        <f t="shared" ref="E14:U14" si="7">SUM(E4:E13)</f>
        <v>0</v>
      </c>
      <c r="F14" s="65">
        <f t="shared" si="7"/>
        <v>0</v>
      </c>
      <c r="G14" s="65">
        <f t="shared" si="7"/>
        <v>0</v>
      </c>
      <c r="H14" s="64">
        <f t="shared" si="7"/>
        <v>0</v>
      </c>
      <c r="I14" s="64">
        <f t="shared" si="7"/>
        <v>0</v>
      </c>
      <c r="J14" s="64">
        <f t="shared" si="7"/>
        <v>7557.692308</v>
      </c>
      <c r="K14" s="64">
        <f t="shared" si="7"/>
        <v>0</v>
      </c>
      <c r="L14" s="64">
        <f t="shared" si="7"/>
        <v>0</v>
      </c>
      <c r="M14" s="64">
        <f t="shared" si="7"/>
        <v>7557.692308</v>
      </c>
      <c r="N14" s="64">
        <f t="shared" si="7"/>
        <v>468.5769231</v>
      </c>
      <c r="O14" s="64">
        <f t="shared" si="7"/>
        <v>109.5865385</v>
      </c>
      <c r="P14" s="64">
        <f t="shared" si="7"/>
        <v>393</v>
      </c>
      <c r="Q14" s="64">
        <f t="shared" si="7"/>
        <v>0</v>
      </c>
      <c r="R14" s="64">
        <f t="shared" si="7"/>
        <v>125</v>
      </c>
      <c r="S14" s="64">
        <f t="shared" si="7"/>
        <v>0</v>
      </c>
      <c r="T14" s="64">
        <f t="shared" si="7"/>
        <v>1096.163462</v>
      </c>
      <c r="U14" s="78">
        <f t="shared" si="7"/>
        <v>6461.528846</v>
      </c>
      <c r="V14" s="34"/>
      <c r="W14" s="69"/>
      <c r="X14" s="69"/>
      <c r="Y14" s="69"/>
      <c r="Z14" s="69"/>
      <c r="AA14" s="69"/>
      <c r="AB14" s="69"/>
    </row>
    <row r="15" ht="14.25" customHeight="1">
      <c r="C15" s="34"/>
      <c r="D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ht="14.25" customHeight="1">
      <c r="C16" s="34"/>
      <c r="D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</row>
    <row r="17" ht="14.25" customHeight="1">
      <c r="C17" s="34"/>
      <c r="D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ht="14.25" customHeight="1">
      <c r="C18" s="34"/>
      <c r="D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ht="14.25" customHeight="1">
      <c r="C19" s="34"/>
      <c r="D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ht="14.25" customHeight="1">
      <c r="C20" s="34"/>
      <c r="D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ht="14.25" customHeight="1">
      <c r="C21" s="34"/>
      <c r="D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ht="14.25" customHeight="1">
      <c r="C22" s="34"/>
      <c r="D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ht="14.25" customHeight="1">
      <c r="C23" s="34"/>
      <c r="D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ht="14.25" customHeight="1">
      <c r="C24" s="34"/>
      <c r="D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</row>
    <row r="25" ht="14.25" customHeight="1">
      <c r="C25" s="34"/>
      <c r="D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ht="14.25" customHeight="1">
      <c r="C26" s="34"/>
      <c r="D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ht="14.25" customHeight="1">
      <c r="C27" s="34"/>
      <c r="D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ht="14.25" customHeight="1">
      <c r="C28" s="34"/>
      <c r="D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ht="14.25" customHeight="1">
      <c r="C29" s="34"/>
      <c r="D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ht="14.25" customHeight="1">
      <c r="C30" s="34"/>
      <c r="D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ht="14.25" customHeight="1">
      <c r="C31" s="34"/>
      <c r="D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ht="14.25" customHeight="1">
      <c r="C32" s="34"/>
      <c r="D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ht="14.25" customHeight="1">
      <c r="C33" s="34"/>
      <c r="D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ht="14.25" customHeight="1">
      <c r="C34" s="34"/>
      <c r="D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ht="14.25" customHeight="1">
      <c r="C35" s="34"/>
      <c r="D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ht="14.25" customHeight="1">
      <c r="C36" s="34"/>
      <c r="D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</row>
    <row r="37" ht="14.25" customHeight="1">
      <c r="C37" s="34"/>
      <c r="D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ht="14.25" customHeight="1">
      <c r="C38" s="34"/>
      <c r="D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ht="14.25" customHeight="1">
      <c r="C39" s="34"/>
      <c r="D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ht="14.25" customHeight="1">
      <c r="C40" s="34"/>
      <c r="D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ht="14.25" customHeight="1">
      <c r="C41" s="34"/>
      <c r="D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ht="14.25" customHeight="1">
      <c r="C42" s="34"/>
      <c r="D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ht="14.25" customHeight="1">
      <c r="C43" s="34"/>
      <c r="D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ht="14.25" customHeight="1">
      <c r="C44" s="34"/>
      <c r="D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ht="14.25" customHeight="1">
      <c r="C45" s="34"/>
      <c r="D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ht="14.25" customHeight="1">
      <c r="C46" s="34"/>
      <c r="D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ht="14.25" customHeight="1">
      <c r="C47" s="34"/>
      <c r="D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ht="14.25" customHeight="1">
      <c r="C48" s="34"/>
      <c r="D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ht="14.25" customHeight="1">
      <c r="C49" s="34"/>
      <c r="D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ht="14.25" customHeight="1">
      <c r="C50" s="34"/>
      <c r="D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ht="14.25" customHeight="1">
      <c r="C51" s="34"/>
      <c r="D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ht="14.25" customHeight="1">
      <c r="C52" s="34"/>
      <c r="D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ht="14.25" customHeight="1">
      <c r="C53" s="34"/>
      <c r="D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ht="14.25" customHeight="1">
      <c r="C54" s="34"/>
      <c r="D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ht="14.25" customHeight="1">
      <c r="C55" s="34"/>
      <c r="D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ht="14.25" customHeight="1">
      <c r="C56" s="34"/>
      <c r="D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ht="14.25" customHeight="1">
      <c r="C57" s="34"/>
      <c r="D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ht="14.25" customHeight="1">
      <c r="C58" s="34"/>
      <c r="D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ht="14.25" customHeight="1">
      <c r="C59" s="34"/>
      <c r="D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ht="14.25" customHeight="1">
      <c r="C60" s="34"/>
      <c r="D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</row>
    <row r="61" ht="14.25" customHeight="1">
      <c r="C61" s="34"/>
      <c r="D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</row>
    <row r="62" ht="14.25" customHeight="1">
      <c r="C62" s="34"/>
      <c r="D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</row>
    <row r="63" ht="14.25" customHeight="1">
      <c r="C63" s="34"/>
      <c r="D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ht="14.25" customHeight="1">
      <c r="C64" s="34"/>
      <c r="D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ht="14.25" customHeight="1">
      <c r="C65" s="34"/>
      <c r="D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ht="14.25" customHeight="1">
      <c r="C66" s="34"/>
      <c r="D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ht="14.25" customHeight="1">
      <c r="C67" s="34"/>
      <c r="D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ht="14.25" customHeight="1">
      <c r="C68" s="34"/>
      <c r="D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ht="14.25" customHeight="1">
      <c r="C69" s="34"/>
      <c r="D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ht="14.25" customHeight="1">
      <c r="C70" s="34"/>
      <c r="D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ht="14.25" customHeight="1">
      <c r="C71" s="34"/>
      <c r="D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ht="14.25" customHeight="1">
      <c r="C72" s="34"/>
      <c r="D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ht="14.25" customHeight="1">
      <c r="C73" s="34"/>
      <c r="D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ht="14.25" customHeight="1">
      <c r="C74" s="34"/>
      <c r="D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ht="14.25" customHeight="1">
      <c r="C75" s="34"/>
      <c r="D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ht="14.25" customHeight="1">
      <c r="C76" s="34"/>
      <c r="D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ht="14.25" customHeight="1">
      <c r="C77" s="34"/>
      <c r="D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ht="14.25" customHeight="1">
      <c r="C78" s="34"/>
      <c r="D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ht="14.25" customHeight="1">
      <c r="C79" s="34"/>
      <c r="D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ht="14.25" customHeight="1">
      <c r="C80" s="34"/>
      <c r="D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ht="14.25" customHeight="1">
      <c r="C81" s="34"/>
      <c r="D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ht="14.25" customHeight="1">
      <c r="C82" s="34"/>
      <c r="D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ht="14.25" customHeight="1">
      <c r="C83" s="34"/>
      <c r="D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ht="14.25" customHeight="1">
      <c r="C84" s="34"/>
      <c r="D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ht="14.25" customHeight="1">
      <c r="C85" s="34"/>
      <c r="D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ht="14.25" customHeight="1">
      <c r="C86" s="34"/>
      <c r="D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  <row r="87" ht="14.25" customHeight="1">
      <c r="C87" s="34"/>
      <c r="D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</row>
    <row r="88" ht="14.25" customHeight="1">
      <c r="C88" s="34"/>
      <c r="D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</row>
    <row r="89" ht="14.25" customHeight="1">
      <c r="C89" s="34"/>
      <c r="D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</row>
    <row r="90" ht="14.25" customHeight="1">
      <c r="C90" s="34"/>
      <c r="D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</row>
    <row r="91" ht="14.25" customHeight="1">
      <c r="C91" s="34"/>
      <c r="D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</row>
    <row r="92" ht="14.25" customHeight="1">
      <c r="C92" s="34"/>
      <c r="D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ht="14.25" customHeight="1">
      <c r="C93" s="34"/>
      <c r="D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</row>
    <row r="94" ht="14.25" customHeight="1">
      <c r="C94" s="34"/>
      <c r="D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</row>
    <row r="95" ht="14.25" customHeight="1">
      <c r="C95" s="34"/>
      <c r="D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ht="14.25" customHeight="1">
      <c r="C96" s="34"/>
      <c r="D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</row>
    <row r="97" ht="14.25" customHeight="1">
      <c r="C97" s="34"/>
      <c r="D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</row>
    <row r="98" ht="14.25" customHeight="1">
      <c r="C98" s="34"/>
      <c r="D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</row>
    <row r="99" ht="14.25" customHeight="1">
      <c r="C99" s="34"/>
      <c r="D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</row>
    <row r="100" ht="14.25" customHeight="1">
      <c r="C100" s="34"/>
      <c r="D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</row>
    <row r="101" ht="14.25" customHeight="1">
      <c r="C101" s="34"/>
      <c r="D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</row>
    <row r="102" ht="14.25" customHeight="1">
      <c r="C102" s="34"/>
      <c r="D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</row>
    <row r="103" ht="14.25" customHeight="1">
      <c r="C103" s="34"/>
      <c r="D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</row>
    <row r="104" ht="14.25" customHeight="1">
      <c r="C104" s="34"/>
      <c r="D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</row>
    <row r="105" ht="14.25" customHeight="1">
      <c r="C105" s="34"/>
      <c r="D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</row>
    <row r="106" ht="14.25" customHeight="1">
      <c r="C106" s="34"/>
      <c r="D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</row>
    <row r="107" ht="14.25" customHeight="1">
      <c r="C107" s="34"/>
      <c r="D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</row>
    <row r="108" ht="14.25" customHeight="1">
      <c r="C108" s="34"/>
      <c r="D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</row>
    <row r="109" ht="14.25" customHeight="1">
      <c r="C109" s="34"/>
      <c r="D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</row>
    <row r="110" ht="14.25" customHeight="1">
      <c r="C110" s="34"/>
      <c r="D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</row>
    <row r="111" ht="14.25" customHeight="1">
      <c r="C111" s="34"/>
      <c r="D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</row>
    <row r="112" ht="14.25" customHeight="1">
      <c r="C112" s="34"/>
      <c r="D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</row>
    <row r="113" ht="14.25" customHeight="1">
      <c r="C113" s="34"/>
      <c r="D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</row>
    <row r="114" ht="14.25" customHeight="1">
      <c r="C114" s="34"/>
      <c r="D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</row>
    <row r="115" ht="14.25" customHeight="1">
      <c r="C115" s="34"/>
      <c r="D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</row>
    <row r="116" ht="14.25" customHeight="1">
      <c r="C116" s="34"/>
      <c r="D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</row>
    <row r="117" ht="14.25" customHeight="1">
      <c r="C117" s="34"/>
      <c r="D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</row>
    <row r="118" ht="14.25" customHeight="1">
      <c r="C118" s="34"/>
      <c r="D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</row>
    <row r="119" ht="14.25" customHeight="1">
      <c r="C119" s="34"/>
      <c r="D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</row>
    <row r="120" ht="14.25" customHeight="1">
      <c r="C120" s="34"/>
      <c r="D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</row>
    <row r="121" ht="14.25" customHeight="1">
      <c r="C121" s="34"/>
      <c r="D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</row>
    <row r="122" ht="14.25" customHeight="1">
      <c r="C122" s="34"/>
      <c r="D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</row>
    <row r="123" ht="14.25" customHeight="1">
      <c r="C123" s="34"/>
      <c r="D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</row>
    <row r="124" ht="14.25" customHeight="1">
      <c r="C124" s="34"/>
      <c r="D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ht="14.25" customHeight="1">
      <c r="C125" s="34"/>
      <c r="D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</row>
    <row r="126" ht="14.25" customHeight="1">
      <c r="C126" s="34"/>
      <c r="D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</row>
    <row r="127" ht="14.25" customHeight="1">
      <c r="C127" s="34"/>
      <c r="D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</row>
    <row r="128" ht="14.25" customHeight="1">
      <c r="C128" s="34"/>
      <c r="D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</row>
    <row r="129" ht="14.25" customHeight="1">
      <c r="C129" s="34"/>
      <c r="D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</row>
    <row r="130" ht="14.25" customHeight="1">
      <c r="C130" s="34"/>
      <c r="D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</row>
    <row r="131" ht="14.25" customHeight="1">
      <c r="C131" s="34"/>
      <c r="D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</row>
    <row r="132" ht="14.25" customHeight="1">
      <c r="C132" s="34"/>
      <c r="D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</row>
    <row r="133" ht="14.25" customHeight="1">
      <c r="C133" s="34"/>
      <c r="D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</row>
    <row r="134" ht="14.25" customHeight="1">
      <c r="C134" s="34"/>
      <c r="D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</row>
    <row r="135" ht="14.25" customHeight="1">
      <c r="C135" s="34"/>
      <c r="D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</row>
    <row r="136" ht="14.25" customHeight="1">
      <c r="C136" s="34"/>
      <c r="D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</row>
    <row r="137" ht="14.25" customHeight="1">
      <c r="C137" s="34"/>
      <c r="D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</row>
    <row r="138" ht="14.25" customHeight="1">
      <c r="C138" s="34"/>
      <c r="D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</row>
    <row r="139" ht="14.25" customHeight="1">
      <c r="C139" s="34"/>
      <c r="D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</row>
    <row r="140" ht="14.25" customHeight="1">
      <c r="C140" s="34"/>
      <c r="D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</row>
    <row r="141" ht="14.25" customHeight="1">
      <c r="C141" s="34"/>
      <c r="D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</row>
    <row r="142" ht="14.25" customHeight="1">
      <c r="C142" s="34"/>
      <c r="D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</row>
    <row r="143" ht="14.25" customHeight="1">
      <c r="C143" s="34"/>
      <c r="D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</row>
    <row r="144" ht="14.25" customHeight="1">
      <c r="C144" s="34"/>
      <c r="D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</row>
    <row r="145" ht="14.25" customHeight="1">
      <c r="C145" s="34"/>
      <c r="D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</row>
    <row r="146" ht="14.25" customHeight="1">
      <c r="C146" s="34"/>
      <c r="D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</row>
    <row r="147" ht="14.25" customHeight="1">
      <c r="C147" s="34"/>
      <c r="D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</row>
    <row r="148" ht="14.25" customHeight="1">
      <c r="C148" s="34"/>
      <c r="D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</row>
    <row r="149" ht="14.25" customHeight="1">
      <c r="C149" s="34"/>
      <c r="D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</row>
    <row r="150" ht="14.25" customHeight="1">
      <c r="C150" s="34"/>
      <c r="D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</row>
    <row r="151" ht="14.25" customHeight="1">
      <c r="C151" s="34"/>
      <c r="D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</row>
    <row r="152" ht="14.25" customHeight="1">
      <c r="C152" s="34"/>
      <c r="D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</row>
    <row r="153" ht="14.25" customHeight="1">
      <c r="C153" s="34"/>
      <c r="D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</row>
    <row r="154" ht="14.25" customHeight="1">
      <c r="C154" s="34"/>
      <c r="D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</row>
    <row r="155" ht="14.25" customHeight="1">
      <c r="C155" s="34"/>
      <c r="D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</row>
    <row r="156" ht="14.25" customHeight="1">
      <c r="C156" s="34"/>
      <c r="D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</row>
    <row r="157" ht="14.25" customHeight="1">
      <c r="C157" s="34"/>
      <c r="D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</row>
    <row r="158" ht="14.25" customHeight="1">
      <c r="C158" s="34"/>
      <c r="D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</row>
    <row r="159" ht="14.25" customHeight="1">
      <c r="C159" s="34"/>
      <c r="D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</row>
    <row r="160" ht="14.25" customHeight="1">
      <c r="C160" s="34"/>
      <c r="D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</row>
    <row r="161" ht="14.25" customHeight="1">
      <c r="C161" s="34"/>
      <c r="D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</row>
    <row r="162" ht="14.25" customHeight="1">
      <c r="C162" s="34"/>
      <c r="D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</row>
    <row r="163" ht="14.25" customHeight="1">
      <c r="C163" s="34"/>
      <c r="D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</row>
    <row r="164" ht="14.25" customHeight="1">
      <c r="C164" s="34"/>
      <c r="D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</row>
    <row r="165" ht="14.25" customHeight="1">
      <c r="C165" s="34"/>
      <c r="D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</row>
    <row r="166" ht="14.25" customHeight="1">
      <c r="C166" s="34"/>
      <c r="D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</row>
    <row r="167" ht="14.25" customHeight="1">
      <c r="C167" s="34"/>
      <c r="D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</row>
    <row r="168" ht="14.25" customHeight="1">
      <c r="C168" s="34"/>
      <c r="D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</row>
    <row r="169" ht="14.25" customHeight="1">
      <c r="C169" s="34"/>
      <c r="D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</row>
    <row r="170" ht="14.25" customHeight="1">
      <c r="C170" s="34"/>
      <c r="D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ht="14.25" customHeight="1">
      <c r="C171" s="34"/>
      <c r="D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</row>
    <row r="172" ht="14.25" customHeight="1">
      <c r="C172" s="34"/>
      <c r="D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</row>
    <row r="173" ht="14.25" customHeight="1">
      <c r="C173" s="34"/>
      <c r="D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</row>
    <row r="174" ht="14.25" customHeight="1">
      <c r="C174" s="34"/>
      <c r="D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</row>
    <row r="175" ht="14.25" customHeight="1">
      <c r="C175" s="34"/>
      <c r="D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</row>
    <row r="176" ht="14.25" customHeight="1">
      <c r="C176" s="34"/>
      <c r="D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</row>
    <row r="177" ht="14.25" customHeight="1">
      <c r="C177" s="34"/>
      <c r="D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</row>
    <row r="178" ht="14.25" customHeight="1">
      <c r="C178" s="34"/>
      <c r="D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</row>
    <row r="179" ht="14.25" customHeight="1">
      <c r="C179" s="34"/>
      <c r="D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</row>
    <row r="180" ht="14.25" customHeight="1">
      <c r="C180" s="34"/>
      <c r="D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</row>
    <row r="181" ht="14.25" customHeight="1">
      <c r="C181" s="34"/>
      <c r="D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</row>
    <row r="182" ht="14.25" customHeight="1">
      <c r="C182" s="34"/>
      <c r="D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</row>
    <row r="183" ht="14.25" customHeight="1">
      <c r="C183" s="34"/>
      <c r="D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</row>
    <row r="184" ht="14.25" customHeight="1">
      <c r="C184" s="34"/>
      <c r="D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</row>
    <row r="185" ht="14.25" customHeight="1">
      <c r="C185" s="34"/>
      <c r="D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</row>
    <row r="186" ht="14.25" customHeight="1">
      <c r="C186" s="34"/>
      <c r="D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</row>
    <row r="187" ht="14.25" customHeight="1">
      <c r="C187" s="34"/>
      <c r="D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</row>
    <row r="188" ht="14.25" customHeight="1">
      <c r="C188" s="34"/>
      <c r="D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</row>
    <row r="189" ht="14.25" customHeight="1">
      <c r="C189" s="34"/>
      <c r="D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</row>
    <row r="190" ht="14.25" customHeight="1">
      <c r="C190" s="34"/>
      <c r="D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</row>
    <row r="191" ht="14.25" customHeight="1">
      <c r="C191" s="34"/>
      <c r="D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</row>
    <row r="192" ht="14.25" customHeight="1">
      <c r="C192" s="34"/>
      <c r="D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</row>
    <row r="193" ht="14.25" customHeight="1">
      <c r="C193" s="34"/>
      <c r="D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</row>
    <row r="194" ht="14.25" customHeight="1">
      <c r="C194" s="34"/>
      <c r="D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</row>
    <row r="195" ht="14.25" customHeight="1">
      <c r="C195" s="34"/>
      <c r="D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</row>
    <row r="196" ht="14.25" customHeight="1">
      <c r="C196" s="34"/>
      <c r="D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</row>
    <row r="197" ht="14.25" customHeight="1">
      <c r="C197" s="34"/>
      <c r="D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</row>
    <row r="198" ht="14.25" customHeight="1">
      <c r="C198" s="34"/>
      <c r="D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</row>
    <row r="199" ht="14.25" customHeight="1">
      <c r="C199" s="34"/>
      <c r="D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</row>
    <row r="200" ht="14.25" customHeight="1">
      <c r="C200" s="34"/>
      <c r="D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</row>
    <row r="201" ht="14.25" customHeight="1">
      <c r="C201" s="34"/>
      <c r="D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</row>
    <row r="202" ht="14.25" customHeight="1">
      <c r="C202" s="34"/>
      <c r="D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</row>
    <row r="203" ht="14.25" customHeight="1">
      <c r="C203" s="34"/>
      <c r="D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</row>
    <row r="204" ht="14.25" customHeight="1">
      <c r="C204" s="34"/>
      <c r="D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</row>
    <row r="205" ht="14.25" customHeight="1">
      <c r="C205" s="34"/>
      <c r="D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</row>
    <row r="206" ht="14.25" customHeight="1">
      <c r="C206" s="34"/>
      <c r="D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</row>
    <row r="207" ht="14.25" customHeight="1">
      <c r="C207" s="34"/>
      <c r="D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</row>
    <row r="208" ht="14.25" customHeight="1">
      <c r="C208" s="34"/>
      <c r="D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</row>
    <row r="209" ht="14.25" customHeight="1">
      <c r="C209" s="34"/>
      <c r="D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</row>
    <row r="210" ht="14.25" customHeight="1">
      <c r="C210" s="34"/>
      <c r="D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</row>
    <row r="211" ht="14.25" customHeight="1">
      <c r="C211" s="34"/>
      <c r="D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</row>
    <row r="212" ht="14.25" customHeight="1">
      <c r="C212" s="34"/>
      <c r="D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</row>
    <row r="213" ht="14.25" customHeight="1">
      <c r="C213" s="34"/>
      <c r="D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</row>
    <row r="214" ht="14.25" customHeight="1">
      <c r="C214" s="34"/>
      <c r="D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</row>
    <row r="215" ht="14.25" customHeight="1">
      <c r="C215" s="34"/>
      <c r="D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</row>
    <row r="216" ht="14.25" customHeight="1">
      <c r="C216" s="34"/>
      <c r="D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</row>
    <row r="217" ht="14.25" customHeight="1">
      <c r="C217" s="34"/>
      <c r="D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</row>
    <row r="218" ht="14.25" customHeight="1">
      <c r="C218" s="34"/>
      <c r="D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</row>
    <row r="219" ht="14.25" customHeight="1">
      <c r="C219" s="34"/>
      <c r="D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</row>
    <row r="220" ht="14.25" customHeight="1">
      <c r="C220" s="34"/>
      <c r="D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</row>
    <row r="221" ht="14.25" customHeight="1">
      <c r="C221" s="34"/>
      <c r="D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</row>
    <row r="222" ht="14.25" customHeight="1">
      <c r="C222" s="34"/>
      <c r="D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</row>
    <row r="223" ht="14.25" customHeight="1">
      <c r="C223" s="34"/>
      <c r="D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</row>
    <row r="224" ht="14.25" customHeight="1">
      <c r="C224" s="34"/>
      <c r="D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</row>
    <row r="225" ht="14.25" customHeight="1">
      <c r="C225" s="34"/>
      <c r="D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</row>
    <row r="226" ht="14.25" customHeight="1">
      <c r="C226" s="34"/>
      <c r="D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</row>
    <row r="227" ht="14.25" customHeight="1">
      <c r="C227" s="34"/>
      <c r="D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</row>
    <row r="228" ht="14.25" customHeight="1">
      <c r="C228" s="34"/>
      <c r="D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</row>
    <row r="229" ht="14.25" customHeight="1">
      <c r="C229" s="34"/>
      <c r="D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</row>
    <row r="230" ht="14.25" customHeight="1">
      <c r="C230" s="34"/>
      <c r="D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</row>
    <row r="231" ht="14.25" customHeight="1">
      <c r="C231" s="34"/>
      <c r="D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</row>
    <row r="232" ht="14.25" customHeight="1">
      <c r="C232" s="34"/>
      <c r="D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</row>
    <row r="233" ht="14.25" customHeight="1">
      <c r="C233" s="34"/>
      <c r="D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</row>
    <row r="234" ht="14.25" customHeight="1">
      <c r="C234" s="34"/>
      <c r="D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</row>
    <row r="235" ht="14.25" customHeight="1">
      <c r="C235" s="34"/>
      <c r="D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</row>
    <row r="236" ht="14.25" customHeight="1">
      <c r="C236" s="34"/>
      <c r="D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</row>
    <row r="237" ht="14.25" customHeight="1">
      <c r="C237" s="34"/>
      <c r="D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</row>
    <row r="238" ht="14.25" customHeight="1">
      <c r="C238" s="34"/>
      <c r="D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</row>
    <row r="239" ht="14.25" customHeight="1">
      <c r="C239" s="34"/>
      <c r="D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</row>
    <row r="240" ht="14.25" customHeight="1">
      <c r="C240" s="34"/>
      <c r="D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</row>
    <row r="241" ht="14.25" customHeight="1">
      <c r="C241" s="34"/>
      <c r="D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</row>
    <row r="242" ht="14.25" customHeight="1">
      <c r="C242" s="34"/>
      <c r="D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</row>
    <row r="243" ht="14.25" customHeight="1">
      <c r="C243" s="34"/>
      <c r="D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</row>
    <row r="244" ht="14.25" customHeight="1">
      <c r="C244" s="34"/>
      <c r="D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</row>
    <row r="245" ht="14.25" customHeight="1">
      <c r="C245" s="34"/>
      <c r="D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</row>
    <row r="246" ht="14.25" customHeight="1">
      <c r="C246" s="34"/>
      <c r="D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</row>
    <row r="247" ht="14.25" customHeight="1">
      <c r="C247" s="34"/>
      <c r="D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</row>
    <row r="248" ht="14.25" customHeight="1">
      <c r="C248" s="34"/>
      <c r="D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ht="14.25" customHeight="1">
      <c r="C249" s="34"/>
      <c r="D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</row>
    <row r="250" ht="14.25" customHeight="1">
      <c r="C250" s="34"/>
      <c r="D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</row>
    <row r="251" ht="14.25" customHeight="1">
      <c r="C251" s="34"/>
      <c r="D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</row>
    <row r="252" ht="14.25" customHeight="1">
      <c r="C252" s="34"/>
      <c r="D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</row>
    <row r="253" ht="14.25" customHeight="1">
      <c r="C253" s="34"/>
      <c r="D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</row>
    <row r="254" ht="14.25" customHeight="1">
      <c r="C254" s="34"/>
      <c r="D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</row>
    <row r="255" ht="14.25" customHeight="1">
      <c r="C255" s="34"/>
      <c r="D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</row>
    <row r="256" ht="14.25" customHeight="1">
      <c r="C256" s="34"/>
      <c r="D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</row>
    <row r="257" ht="14.25" customHeight="1">
      <c r="C257" s="34"/>
      <c r="D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</row>
    <row r="258" ht="14.25" customHeight="1">
      <c r="C258" s="34"/>
      <c r="D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</row>
    <row r="259" ht="14.25" customHeight="1">
      <c r="C259" s="34"/>
      <c r="D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</row>
    <row r="260" ht="14.25" customHeight="1">
      <c r="C260" s="34"/>
      <c r="D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</row>
    <row r="261" ht="14.25" customHeight="1">
      <c r="C261" s="34"/>
      <c r="D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</row>
    <row r="262" ht="14.25" customHeight="1">
      <c r="C262" s="34"/>
      <c r="D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</row>
    <row r="263" ht="14.25" customHeight="1">
      <c r="C263" s="34"/>
      <c r="D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</row>
    <row r="264" ht="14.25" customHeight="1">
      <c r="C264" s="34"/>
      <c r="D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</row>
    <row r="265" ht="14.25" customHeight="1">
      <c r="C265" s="34"/>
      <c r="D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</row>
    <row r="266" ht="14.25" customHeight="1">
      <c r="C266" s="34"/>
      <c r="D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</row>
    <row r="267" ht="14.25" customHeight="1">
      <c r="C267" s="34"/>
      <c r="D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</row>
    <row r="268" ht="14.25" customHeight="1">
      <c r="C268" s="34"/>
      <c r="D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</row>
    <row r="269" ht="14.25" customHeight="1">
      <c r="C269" s="34"/>
      <c r="D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</row>
    <row r="270" ht="14.25" customHeight="1">
      <c r="C270" s="34"/>
      <c r="D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</row>
    <row r="271" ht="14.25" customHeight="1">
      <c r="C271" s="34"/>
      <c r="D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</row>
    <row r="272" ht="14.25" customHeight="1">
      <c r="C272" s="34"/>
      <c r="D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</row>
    <row r="273" ht="14.25" customHeight="1">
      <c r="C273" s="34"/>
      <c r="D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</row>
    <row r="274" ht="14.25" customHeight="1">
      <c r="C274" s="34"/>
      <c r="D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</row>
    <row r="275" ht="14.25" customHeight="1">
      <c r="C275" s="34"/>
      <c r="D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</row>
    <row r="276" ht="14.25" customHeight="1">
      <c r="C276" s="34"/>
      <c r="D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</row>
    <row r="277" ht="14.25" customHeight="1">
      <c r="C277" s="34"/>
      <c r="D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</row>
    <row r="278" ht="14.25" customHeight="1">
      <c r="C278" s="34"/>
      <c r="D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</row>
    <row r="279" ht="14.25" customHeight="1">
      <c r="C279" s="34"/>
      <c r="D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</row>
    <row r="280" ht="14.25" customHeight="1">
      <c r="C280" s="34"/>
      <c r="D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</row>
    <row r="281" ht="14.25" customHeight="1">
      <c r="C281" s="34"/>
      <c r="D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</row>
    <row r="282" ht="14.25" customHeight="1">
      <c r="C282" s="34"/>
      <c r="D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</row>
    <row r="283" ht="14.25" customHeight="1">
      <c r="C283" s="34"/>
      <c r="D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</row>
    <row r="284" ht="14.25" customHeight="1">
      <c r="C284" s="34"/>
      <c r="D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</row>
    <row r="285" ht="14.25" customHeight="1">
      <c r="C285" s="34"/>
      <c r="D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</row>
    <row r="286" ht="14.25" customHeight="1">
      <c r="C286" s="34"/>
      <c r="D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</row>
    <row r="287" ht="14.25" customHeight="1">
      <c r="C287" s="34"/>
      <c r="D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</row>
    <row r="288" ht="14.25" customHeight="1">
      <c r="C288" s="34"/>
      <c r="D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</row>
    <row r="289" ht="14.25" customHeight="1">
      <c r="C289" s="34"/>
      <c r="D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</row>
    <row r="290" ht="14.25" customHeight="1">
      <c r="C290" s="34"/>
      <c r="D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</row>
    <row r="291" ht="14.25" customHeight="1">
      <c r="C291" s="34"/>
      <c r="D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</row>
    <row r="292" ht="14.25" customHeight="1">
      <c r="C292" s="34"/>
      <c r="D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</row>
    <row r="293" ht="14.25" customHeight="1">
      <c r="C293" s="34"/>
      <c r="D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</row>
    <row r="294" ht="14.25" customHeight="1">
      <c r="C294" s="34"/>
      <c r="D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</row>
    <row r="295" ht="14.25" customHeight="1">
      <c r="C295" s="34"/>
      <c r="D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</row>
    <row r="296" ht="14.25" customHeight="1">
      <c r="C296" s="34"/>
      <c r="D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</row>
    <row r="297" ht="14.25" customHeight="1">
      <c r="C297" s="34"/>
      <c r="D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</row>
    <row r="298" ht="14.25" customHeight="1">
      <c r="C298" s="34"/>
      <c r="D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</row>
    <row r="299" ht="14.25" customHeight="1">
      <c r="C299" s="34"/>
      <c r="D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</row>
    <row r="300" ht="14.25" customHeight="1">
      <c r="C300" s="34"/>
      <c r="D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</row>
    <row r="301" ht="14.25" customHeight="1">
      <c r="C301" s="34"/>
      <c r="D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</row>
    <row r="302" ht="14.25" customHeight="1">
      <c r="C302" s="34"/>
      <c r="D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</row>
    <row r="303" ht="14.25" customHeight="1">
      <c r="C303" s="34"/>
      <c r="D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</row>
    <row r="304" ht="14.25" customHeight="1">
      <c r="C304" s="34"/>
      <c r="D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</row>
    <row r="305" ht="14.25" customHeight="1">
      <c r="C305" s="34"/>
      <c r="D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</row>
    <row r="306" ht="14.25" customHeight="1">
      <c r="C306" s="34"/>
      <c r="D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</row>
    <row r="307" ht="14.25" customHeight="1">
      <c r="C307" s="34"/>
      <c r="D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</row>
    <row r="308" ht="14.25" customHeight="1">
      <c r="C308" s="34"/>
      <c r="D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</row>
    <row r="309" ht="14.25" customHeight="1">
      <c r="C309" s="34"/>
      <c r="D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</row>
    <row r="310" ht="14.25" customHeight="1">
      <c r="C310" s="34"/>
      <c r="D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</row>
    <row r="311" ht="14.25" customHeight="1">
      <c r="C311" s="34"/>
      <c r="D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</row>
    <row r="312" ht="14.25" customHeight="1">
      <c r="C312" s="34"/>
      <c r="D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</row>
    <row r="313" ht="14.25" customHeight="1">
      <c r="C313" s="34"/>
      <c r="D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</row>
    <row r="314" ht="14.25" customHeight="1">
      <c r="C314" s="34"/>
      <c r="D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</row>
    <row r="315" ht="14.25" customHeight="1">
      <c r="C315" s="34"/>
      <c r="D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</row>
    <row r="316" ht="14.25" customHeight="1">
      <c r="C316" s="34"/>
      <c r="D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</row>
    <row r="317" ht="14.25" customHeight="1">
      <c r="C317" s="34"/>
      <c r="D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</row>
    <row r="318" ht="14.25" customHeight="1">
      <c r="C318" s="34"/>
      <c r="D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</row>
    <row r="319" ht="14.25" customHeight="1">
      <c r="C319" s="34"/>
      <c r="D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</row>
    <row r="320" ht="14.25" customHeight="1">
      <c r="C320" s="34"/>
      <c r="D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</row>
    <row r="321" ht="14.25" customHeight="1">
      <c r="C321" s="34"/>
      <c r="D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</row>
    <row r="322" ht="14.25" customHeight="1">
      <c r="C322" s="34"/>
      <c r="D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</row>
    <row r="323" ht="14.25" customHeight="1">
      <c r="C323" s="34"/>
      <c r="D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</row>
    <row r="324" ht="14.25" customHeight="1">
      <c r="C324" s="34"/>
      <c r="D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</row>
    <row r="325" ht="14.25" customHeight="1">
      <c r="C325" s="34"/>
      <c r="D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</row>
    <row r="326" ht="14.25" customHeight="1">
      <c r="C326" s="34"/>
      <c r="D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</row>
    <row r="327" ht="14.25" customHeight="1">
      <c r="C327" s="34"/>
      <c r="D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</row>
    <row r="328" ht="14.25" customHeight="1">
      <c r="C328" s="34"/>
      <c r="D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</row>
    <row r="329" ht="14.25" customHeight="1">
      <c r="C329" s="34"/>
      <c r="D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</row>
    <row r="330" ht="14.25" customHeight="1">
      <c r="C330" s="34"/>
      <c r="D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</row>
    <row r="331" ht="14.25" customHeight="1">
      <c r="C331" s="34"/>
      <c r="D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</row>
    <row r="332" ht="14.25" customHeight="1">
      <c r="C332" s="34"/>
      <c r="D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</row>
    <row r="333" ht="14.25" customHeight="1">
      <c r="C333" s="34"/>
      <c r="D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</row>
    <row r="334" ht="14.25" customHeight="1">
      <c r="C334" s="34"/>
      <c r="D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</row>
    <row r="335" ht="14.25" customHeight="1">
      <c r="C335" s="34"/>
      <c r="D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</row>
    <row r="336" ht="14.25" customHeight="1">
      <c r="C336" s="34"/>
      <c r="D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</row>
    <row r="337" ht="14.25" customHeight="1">
      <c r="C337" s="34"/>
      <c r="D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</row>
    <row r="338" ht="14.25" customHeight="1">
      <c r="C338" s="34"/>
      <c r="D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</row>
    <row r="339" ht="14.25" customHeight="1">
      <c r="C339" s="34"/>
      <c r="D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</row>
    <row r="340" ht="14.25" customHeight="1">
      <c r="C340" s="34"/>
      <c r="D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</row>
    <row r="341" ht="14.25" customHeight="1">
      <c r="C341" s="34"/>
      <c r="D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</row>
    <row r="342" ht="14.25" customHeight="1">
      <c r="C342" s="34"/>
      <c r="D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</row>
    <row r="343" ht="14.25" customHeight="1">
      <c r="C343" s="34"/>
      <c r="D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</row>
    <row r="344" ht="14.25" customHeight="1">
      <c r="C344" s="34"/>
      <c r="D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</row>
    <row r="345" ht="14.25" customHeight="1">
      <c r="C345" s="34"/>
      <c r="D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</row>
    <row r="346" ht="14.25" customHeight="1">
      <c r="C346" s="34"/>
      <c r="D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</row>
    <row r="347" ht="14.25" customHeight="1">
      <c r="C347" s="34"/>
      <c r="D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</row>
    <row r="348" ht="14.25" customHeight="1">
      <c r="C348" s="34"/>
      <c r="D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</row>
    <row r="349" ht="14.25" customHeight="1">
      <c r="C349" s="34"/>
      <c r="D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</row>
    <row r="350" ht="14.25" customHeight="1">
      <c r="C350" s="34"/>
      <c r="D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</row>
    <row r="351" ht="14.25" customHeight="1">
      <c r="C351" s="34"/>
      <c r="D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</row>
    <row r="352" ht="14.25" customHeight="1">
      <c r="C352" s="34"/>
      <c r="D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</row>
    <row r="353" ht="14.25" customHeight="1">
      <c r="C353" s="34"/>
      <c r="D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</row>
    <row r="354" ht="14.25" customHeight="1">
      <c r="C354" s="34"/>
      <c r="D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</row>
    <row r="355" ht="14.25" customHeight="1">
      <c r="C355" s="34"/>
      <c r="D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</row>
    <row r="356" ht="14.25" customHeight="1">
      <c r="C356" s="34"/>
      <c r="D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</row>
    <row r="357" ht="14.25" customHeight="1">
      <c r="C357" s="34"/>
      <c r="D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</row>
    <row r="358" ht="14.25" customHeight="1">
      <c r="C358" s="34"/>
      <c r="D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</row>
    <row r="359" ht="14.25" customHeight="1">
      <c r="C359" s="34"/>
      <c r="D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</row>
    <row r="360" ht="14.25" customHeight="1">
      <c r="C360" s="34"/>
      <c r="D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</row>
    <row r="361" ht="14.25" customHeight="1">
      <c r="C361" s="34"/>
      <c r="D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</row>
    <row r="362" ht="14.25" customHeight="1">
      <c r="C362" s="34"/>
      <c r="D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</row>
    <row r="363" ht="14.25" customHeight="1">
      <c r="C363" s="34"/>
      <c r="D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</row>
    <row r="364" ht="14.25" customHeight="1">
      <c r="C364" s="34"/>
      <c r="D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</row>
    <row r="365" ht="14.25" customHeight="1">
      <c r="C365" s="34"/>
      <c r="D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</row>
    <row r="366" ht="14.25" customHeight="1">
      <c r="C366" s="34"/>
      <c r="D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</row>
    <row r="367" ht="14.25" customHeight="1">
      <c r="C367" s="34"/>
      <c r="D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</row>
    <row r="368" ht="14.25" customHeight="1">
      <c r="C368" s="34"/>
      <c r="D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</row>
    <row r="369" ht="14.25" customHeight="1">
      <c r="C369" s="34"/>
      <c r="D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</row>
    <row r="370" ht="14.25" customHeight="1">
      <c r="C370" s="34"/>
      <c r="D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</row>
    <row r="371" ht="14.25" customHeight="1">
      <c r="C371" s="34"/>
      <c r="D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</row>
    <row r="372" ht="14.25" customHeight="1">
      <c r="C372" s="34"/>
      <c r="D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</row>
    <row r="373" ht="14.25" customHeight="1">
      <c r="C373" s="34"/>
      <c r="D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</row>
    <row r="374" ht="14.25" customHeight="1">
      <c r="C374" s="34"/>
      <c r="D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</row>
    <row r="375" ht="14.25" customHeight="1">
      <c r="C375" s="34"/>
      <c r="D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</row>
    <row r="376" ht="14.25" customHeight="1">
      <c r="C376" s="34"/>
      <c r="D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</row>
    <row r="377" ht="14.25" customHeight="1">
      <c r="C377" s="34"/>
      <c r="D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</row>
    <row r="378" ht="14.25" customHeight="1">
      <c r="C378" s="34"/>
      <c r="D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</row>
    <row r="379" ht="14.25" customHeight="1">
      <c r="C379" s="34"/>
      <c r="D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</row>
    <row r="380" ht="14.25" customHeight="1">
      <c r="C380" s="34"/>
      <c r="D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</row>
    <row r="381" ht="14.25" customHeight="1">
      <c r="C381" s="34"/>
      <c r="D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</row>
    <row r="382" ht="14.25" customHeight="1">
      <c r="C382" s="34"/>
      <c r="D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</row>
    <row r="383" ht="14.25" customHeight="1">
      <c r="C383" s="34"/>
      <c r="D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</row>
    <row r="384" ht="14.25" customHeight="1">
      <c r="C384" s="34"/>
      <c r="D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</row>
    <row r="385" ht="14.25" customHeight="1">
      <c r="C385" s="34"/>
      <c r="D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</row>
    <row r="386" ht="14.25" customHeight="1">
      <c r="C386" s="34"/>
      <c r="D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</row>
    <row r="387" ht="14.25" customHeight="1">
      <c r="C387" s="34"/>
      <c r="D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</row>
    <row r="388" ht="14.25" customHeight="1">
      <c r="C388" s="34"/>
      <c r="D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</row>
    <row r="389" ht="14.25" customHeight="1">
      <c r="C389" s="34"/>
      <c r="D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</row>
    <row r="390" ht="14.25" customHeight="1">
      <c r="C390" s="34"/>
      <c r="D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</row>
    <row r="391" ht="14.25" customHeight="1">
      <c r="C391" s="34"/>
      <c r="D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</row>
    <row r="392" ht="14.25" customHeight="1">
      <c r="C392" s="34"/>
      <c r="D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</row>
    <row r="393" ht="14.25" customHeight="1">
      <c r="C393" s="34"/>
      <c r="D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</row>
    <row r="394" ht="14.25" customHeight="1">
      <c r="C394" s="34"/>
      <c r="D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</row>
    <row r="395" ht="14.25" customHeight="1">
      <c r="C395" s="34"/>
      <c r="D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</row>
    <row r="396" ht="14.25" customHeight="1">
      <c r="C396" s="34"/>
      <c r="D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</row>
    <row r="397" ht="14.25" customHeight="1">
      <c r="C397" s="34"/>
      <c r="D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</row>
    <row r="398" ht="14.25" customHeight="1">
      <c r="C398" s="34"/>
      <c r="D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</row>
    <row r="399" ht="14.25" customHeight="1">
      <c r="C399" s="34"/>
      <c r="D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</row>
    <row r="400" ht="14.25" customHeight="1">
      <c r="C400" s="34"/>
      <c r="D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</row>
    <row r="401" ht="14.25" customHeight="1">
      <c r="C401" s="34"/>
      <c r="D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</row>
    <row r="402" ht="14.25" customHeight="1">
      <c r="C402" s="34"/>
      <c r="D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</row>
    <row r="403" ht="14.25" customHeight="1">
      <c r="C403" s="34"/>
      <c r="D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</row>
    <row r="404" ht="14.25" customHeight="1">
      <c r="C404" s="34"/>
      <c r="D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</row>
    <row r="405" ht="14.25" customHeight="1">
      <c r="C405" s="34"/>
      <c r="D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</row>
    <row r="406" ht="14.25" customHeight="1">
      <c r="C406" s="34"/>
      <c r="D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</row>
    <row r="407" ht="14.25" customHeight="1">
      <c r="C407" s="34"/>
      <c r="D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</row>
    <row r="408" ht="14.25" customHeight="1">
      <c r="C408" s="34"/>
      <c r="D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</row>
    <row r="409" ht="14.25" customHeight="1">
      <c r="C409" s="34"/>
      <c r="D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</row>
    <row r="410" ht="14.25" customHeight="1">
      <c r="C410" s="34"/>
      <c r="D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</row>
    <row r="411" ht="14.25" customHeight="1">
      <c r="C411" s="34"/>
      <c r="D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</row>
    <row r="412" ht="14.25" customHeight="1">
      <c r="C412" s="34"/>
      <c r="D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</row>
    <row r="413" ht="14.25" customHeight="1">
      <c r="C413" s="34"/>
      <c r="D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</row>
    <row r="414" ht="14.25" customHeight="1">
      <c r="C414" s="34"/>
      <c r="D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</row>
    <row r="415" ht="14.25" customHeight="1">
      <c r="C415" s="34"/>
      <c r="D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</row>
    <row r="416" ht="14.25" customHeight="1">
      <c r="C416" s="34"/>
      <c r="D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</row>
    <row r="417" ht="14.25" customHeight="1">
      <c r="C417" s="34"/>
      <c r="D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</row>
    <row r="418" ht="14.25" customHeight="1">
      <c r="C418" s="34"/>
      <c r="D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</row>
    <row r="419" ht="14.25" customHeight="1">
      <c r="C419" s="34"/>
      <c r="D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</row>
    <row r="420" ht="14.25" customHeight="1">
      <c r="C420" s="34"/>
      <c r="D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</row>
    <row r="421" ht="14.25" customHeight="1">
      <c r="C421" s="34"/>
      <c r="D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</row>
    <row r="422" ht="14.25" customHeight="1">
      <c r="C422" s="34"/>
      <c r="D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</row>
    <row r="423" ht="14.25" customHeight="1">
      <c r="C423" s="34"/>
      <c r="D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</row>
    <row r="424" ht="14.25" customHeight="1">
      <c r="C424" s="34"/>
      <c r="D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</row>
    <row r="425" ht="14.25" customHeight="1">
      <c r="C425" s="34"/>
      <c r="D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</row>
    <row r="426" ht="14.25" customHeight="1">
      <c r="C426" s="34"/>
      <c r="D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</row>
    <row r="427" ht="14.25" customHeight="1">
      <c r="C427" s="34"/>
      <c r="D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</row>
    <row r="428" ht="14.25" customHeight="1">
      <c r="C428" s="34"/>
      <c r="D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</row>
    <row r="429" ht="14.25" customHeight="1">
      <c r="C429" s="34"/>
      <c r="D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</row>
  </sheetData>
  <mergeCells count="5">
    <mergeCell ref="A1:U1"/>
    <mergeCell ref="A2:B2"/>
    <mergeCell ref="C2:D2"/>
    <mergeCell ref="E2:I2"/>
    <mergeCell ref="J2:U2"/>
  </mergeCells>
  <printOptions/>
  <pageMargins bottom="0.75" footer="0.0" header="0.0" left="0.7" right="0.7" top="0.75"/>
  <pageSetup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2" width="22.71"/>
    <col customWidth="1" min="3" max="3" width="13.29"/>
    <col customWidth="1" min="4" max="4" width="11.57"/>
    <col customWidth="1" min="5" max="5" width="13.14"/>
    <col customWidth="1" min="6" max="7" width="11.57"/>
    <col customWidth="1" min="8" max="8" width="18.57"/>
    <col customWidth="1" min="9" max="10" width="17.71"/>
    <col customWidth="1" min="11" max="11" width="24.29"/>
    <col customWidth="1" min="12" max="20" width="17.71"/>
    <col customWidth="1" min="21" max="21" width="26.57"/>
    <col customWidth="1" min="22" max="31" width="8.71"/>
  </cols>
  <sheetData>
    <row r="1" ht="19.5" customHeight="1">
      <c r="A1" s="71" t="s">
        <v>104</v>
      </c>
      <c r="V1" s="48"/>
      <c r="W1" s="48"/>
      <c r="X1" s="48"/>
      <c r="Y1" s="48"/>
      <c r="Z1" s="48"/>
      <c r="AA1" s="48"/>
      <c r="AB1" s="48"/>
    </row>
    <row r="2" ht="43.5" customHeight="1">
      <c r="A2" s="79" t="s">
        <v>71</v>
      </c>
      <c r="B2" s="10"/>
      <c r="C2" s="50" t="s">
        <v>72</v>
      </c>
      <c r="D2" s="10"/>
      <c r="E2" s="80" t="s">
        <v>73</v>
      </c>
      <c r="F2" s="9"/>
      <c r="G2" s="9"/>
      <c r="H2" s="9"/>
      <c r="I2" s="10"/>
      <c r="J2" s="72" t="s">
        <v>74</v>
      </c>
      <c r="K2" s="9"/>
      <c r="L2" s="9"/>
      <c r="M2" s="9"/>
      <c r="N2" s="9"/>
      <c r="O2" s="9"/>
      <c r="P2" s="9"/>
      <c r="Q2" s="9"/>
      <c r="R2" s="9"/>
      <c r="S2" s="9"/>
      <c r="T2" s="9"/>
      <c r="U2" s="10"/>
    </row>
    <row r="3" ht="62.25" customHeight="1">
      <c r="A3" s="18" t="s">
        <v>75</v>
      </c>
      <c r="B3" s="18" t="s">
        <v>76</v>
      </c>
      <c r="C3" s="17" t="s">
        <v>19</v>
      </c>
      <c r="D3" s="17" t="s">
        <v>77</v>
      </c>
      <c r="E3" s="18" t="s">
        <v>78</v>
      </c>
      <c r="F3" s="18" t="s">
        <v>79</v>
      </c>
      <c r="G3" s="18" t="s">
        <v>80</v>
      </c>
      <c r="H3" s="17" t="s">
        <v>81</v>
      </c>
      <c r="I3" s="19" t="s">
        <v>82</v>
      </c>
      <c r="J3" s="73" t="s">
        <v>83</v>
      </c>
      <c r="K3" s="55" t="s">
        <v>84</v>
      </c>
      <c r="L3" s="55" t="s">
        <v>85</v>
      </c>
      <c r="M3" s="55" t="s">
        <v>86</v>
      </c>
      <c r="N3" s="55" t="s">
        <v>87</v>
      </c>
      <c r="O3" s="55" t="s">
        <v>88</v>
      </c>
      <c r="P3" s="55" t="s">
        <v>89</v>
      </c>
      <c r="Q3" s="55" t="s">
        <v>90</v>
      </c>
      <c r="R3" s="55" t="s">
        <v>91</v>
      </c>
      <c r="S3" s="55" t="s">
        <v>92</v>
      </c>
      <c r="T3" s="55" t="s">
        <v>93</v>
      </c>
      <c r="U3" s="74" t="s">
        <v>94</v>
      </c>
      <c r="V3" s="57"/>
      <c r="W3" s="58"/>
      <c r="X3" s="58"/>
      <c r="Y3" s="58"/>
      <c r="Z3" s="58"/>
      <c r="AA3" s="58"/>
      <c r="AB3" s="58"/>
    </row>
    <row r="4" ht="14.25" customHeight="1">
      <c r="A4" s="75">
        <v>45580.0</v>
      </c>
      <c r="B4" s="23" t="s">
        <v>36</v>
      </c>
      <c r="C4" s="24">
        <f>VLOOKUP('October Payroll'!B4,'Set Up Employee Data'!A:O,2,FALSE)</f>
        <v>25</v>
      </c>
      <c r="D4" s="24">
        <f t="shared" ref="D4:D13" si="1">C4*1.5</f>
        <v>37.5</v>
      </c>
      <c r="E4" s="23"/>
      <c r="F4" s="23"/>
      <c r="G4" s="23"/>
      <c r="H4" s="24"/>
      <c r="I4" s="32"/>
      <c r="J4" s="76">
        <f>IFERROR(VLOOKUP(B4,'Set Up Employee Data'!A:O,3,FALSE)/(VLOOKUP(B4,'Set Up Employee Data'!A:O,4,FALSE)),0)</f>
        <v>0</v>
      </c>
      <c r="K4" s="34">
        <f t="shared" ref="K4:K13" si="2">(C4*E4)+(F4*C4)</f>
        <v>0</v>
      </c>
      <c r="L4" s="34">
        <f t="shared" ref="L4:L13" si="3">D4*G4</f>
        <v>0</v>
      </c>
      <c r="M4" s="34">
        <f t="shared" ref="M4:M13" si="4">SUM(J4:L4)+SUM(H4:I4)</f>
        <v>0</v>
      </c>
      <c r="N4" s="34">
        <f>(M4-I4)*((VLOOKUP(B4,'Set Up Employee Data'!A:O,7,FALSE)))</f>
        <v>0</v>
      </c>
      <c r="O4" s="34">
        <f>(M4-I4)*((VLOOKUP(B4,'Set Up Employee Data'!A:O,8,FALSE)))</f>
        <v>0</v>
      </c>
      <c r="P4" s="34">
        <f>(M4-I4)*((VLOOKUP(B4,'Set Up Employee Data'!A:O,5,FALSE)))</f>
        <v>0</v>
      </c>
      <c r="Q4" s="34">
        <f>(M4-I4)*((VLOOKUP(B4,'Set Up Employee Data'!A:O,6,FALSE)))</f>
        <v>0</v>
      </c>
      <c r="R4" s="34">
        <f>IFERROR(((VLOOKUP(B4,'Set Up Employee Data'!A:O,9,FALSE)))+((VLOOKUP(B4,'Set Up Employee Data'!A:O,10,FALSE)))+((VLOOKUP(B4,'Set Up Employee Data'!A:O,11,FALSE)))+((VLOOKUP(B4,'Set Up Employee Data'!A:O,12,FALSE))),0)</f>
        <v>125</v>
      </c>
      <c r="S4" s="34">
        <f>IFERROR(((VLOOKUP(B4,'Set Up Employee Data'!A:O,13,FALSE)))+((VLOOKUP(B4,'Set Up Employee Data'!A:O,14,FALSE)))+((VLOOKUP(B4,'Set Up Employee Data'!A:O,15,FALSE))),0)</f>
        <v>0</v>
      </c>
      <c r="T4" s="34">
        <f t="shared" ref="T4:T13" si="5">SUM(N4:S4)</f>
        <v>125</v>
      </c>
      <c r="U4" s="77">
        <f t="shared" ref="U4:U13" si="6">M4-T4</f>
        <v>-125</v>
      </c>
    </row>
    <row r="5" ht="14.25" customHeight="1">
      <c r="A5" s="75">
        <v>45580.0</v>
      </c>
      <c r="B5" s="23" t="s">
        <v>37</v>
      </c>
      <c r="C5" s="24" t="str">
        <f>VLOOKUP('October Payroll'!B5,'Set Up Employee Data'!A:O,2,FALSE)</f>
        <v/>
      </c>
      <c r="D5" s="24">
        <f t="shared" si="1"/>
        <v>0</v>
      </c>
      <c r="E5" s="23"/>
      <c r="F5" s="23"/>
      <c r="G5" s="23"/>
      <c r="H5" s="24"/>
      <c r="I5" s="32"/>
      <c r="J5" s="76">
        <f>IFERROR(VLOOKUP(B5,'Set Up Employee Data'!A:O,3,FALSE)/(VLOOKUP(B5,'Set Up Employee Data'!A:O,4,FALSE)),0)</f>
        <v>2884.615385</v>
      </c>
      <c r="K5" s="34">
        <f t="shared" si="2"/>
        <v>0</v>
      </c>
      <c r="L5" s="34">
        <f t="shared" si="3"/>
        <v>0</v>
      </c>
      <c r="M5" s="34">
        <f t="shared" si="4"/>
        <v>2884.615385</v>
      </c>
      <c r="N5" s="34">
        <f>(M5-I5)*((VLOOKUP(B5,'Set Up Employee Data'!A:O,7,FALSE)))</f>
        <v>178.8461538</v>
      </c>
      <c r="O5" s="34">
        <f>(M5-I5)*((VLOOKUP(B5,'Set Up Employee Data'!A:O,8,FALSE)))</f>
        <v>41.82692308</v>
      </c>
      <c r="P5" s="34">
        <f>(M5-I5)*((VLOOKUP(B5,'Set Up Employee Data'!A:O,5,FALSE)))</f>
        <v>150</v>
      </c>
      <c r="Q5" s="34">
        <f>(M5-I5)*((VLOOKUP(B5,'Set Up Employee Data'!A:O,6,FALSE)))</f>
        <v>0</v>
      </c>
      <c r="R5" s="34">
        <f>IFERROR(((VLOOKUP(B5,'Set Up Employee Data'!A:O,9,FALSE)))+((VLOOKUP(B5,'Set Up Employee Data'!A:O,10,FALSE)))+((VLOOKUP(B5,'Set Up Employee Data'!A:O,11,FALSE)))+((VLOOKUP(B5,'Set Up Employee Data'!A:O,12,FALSE))),0)</f>
        <v>0</v>
      </c>
      <c r="S5" s="34">
        <f>IFERROR(((VLOOKUP(B5,'Set Up Employee Data'!A:O,13,FALSE)))+((VLOOKUP(B5,'Set Up Employee Data'!A:O,14,FALSE)))+((VLOOKUP(B5,'Set Up Employee Data'!A:O,15,FALSE))),0)</f>
        <v>0</v>
      </c>
      <c r="T5" s="34">
        <f t="shared" si="5"/>
        <v>370.6730769</v>
      </c>
      <c r="U5" s="77">
        <f t="shared" si="6"/>
        <v>2513.942308</v>
      </c>
    </row>
    <row r="6" ht="14.25" customHeight="1">
      <c r="A6" s="75">
        <v>45580.0</v>
      </c>
      <c r="B6" s="23" t="s">
        <v>38</v>
      </c>
      <c r="C6" s="24" t="str">
        <f>VLOOKUP('October Payroll'!B6,'Set Up Employee Data'!A:O,2,FALSE)</f>
        <v/>
      </c>
      <c r="D6" s="24">
        <f t="shared" si="1"/>
        <v>0</v>
      </c>
      <c r="E6" s="23"/>
      <c r="F6" s="23"/>
      <c r="G6" s="23"/>
      <c r="H6" s="24"/>
      <c r="I6" s="32"/>
      <c r="J6" s="76">
        <f>IFERROR(VLOOKUP(B6,'Set Up Employee Data'!A:O,3,FALSE)/(VLOOKUP(B6,'Set Up Employee Data'!A:O,4,FALSE)),0)</f>
        <v>961.5384615</v>
      </c>
      <c r="K6" s="34">
        <f t="shared" si="2"/>
        <v>0</v>
      </c>
      <c r="L6" s="34">
        <f t="shared" si="3"/>
        <v>0</v>
      </c>
      <c r="M6" s="34">
        <f t="shared" si="4"/>
        <v>961.5384615</v>
      </c>
      <c r="N6" s="34">
        <f>(M6-I6)*((VLOOKUP(B6,'Set Up Employee Data'!A:O,7,FALSE)))</f>
        <v>59.61538462</v>
      </c>
      <c r="O6" s="34">
        <f>(M6-I6)*((VLOOKUP(B6,'Set Up Employee Data'!A:O,8,FALSE)))</f>
        <v>13.94230769</v>
      </c>
      <c r="P6" s="34">
        <f>(M6-I6)*((VLOOKUP(B6,'Set Up Employee Data'!A:O,5,FALSE)))</f>
        <v>50</v>
      </c>
      <c r="Q6" s="34">
        <f>(M6-I6)*((VLOOKUP(B6,'Set Up Employee Data'!A:O,6,FALSE)))</f>
        <v>0</v>
      </c>
      <c r="R6" s="34">
        <f>IFERROR(((VLOOKUP(B6,'Set Up Employee Data'!A:O,9,FALSE)))+((VLOOKUP(B6,'Set Up Employee Data'!A:O,10,FALSE)))+((VLOOKUP(B6,'Set Up Employee Data'!A:O,11,FALSE)))+((VLOOKUP(B6,'Set Up Employee Data'!A:O,12,FALSE))),0)</f>
        <v>0</v>
      </c>
      <c r="S6" s="34">
        <f>IFERROR(((VLOOKUP(B6,'Set Up Employee Data'!A:O,13,FALSE)))+((VLOOKUP(B6,'Set Up Employee Data'!A:O,14,FALSE)))+((VLOOKUP(B6,'Set Up Employee Data'!A:O,15,FALSE))),0)</f>
        <v>0</v>
      </c>
      <c r="T6" s="34">
        <f t="shared" si="5"/>
        <v>123.5576923</v>
      </c>
      <c r="U6" s="77">
        <f t="shared" si="6"/>
        <v>837.9807692</v>
      </c>
    </row>
    <row r="7" ht="14.25" customHeight="1">
      <c r="A7" s="75">
        <v>45580.0</v>
      </c>
      <c r="B7" s="23" t="s">
        <v>39</v>
      </c>
      <c r="C7" s="24">
        <f>VLOOKUP('October Payroll'!B7,'Set Up Employee Data'!A:O,2,FALSE)</f>
        <v>15</v>
      </c>
      <c r="D7" s="24">
        <f t="shared" si="1"/>
        <v>22.5</v>
      </c>
      <c r="E7" s="23"/>
      <c r="F7" s="23"/>
      <c r="G7" s="23"/>
      <c r="H7" s="24"/>
      <c r="I7" s="32"/>
      <c r="J7" s="76">
        <f>IFERROR(VLOOKUP(B7,'Set Up Employee Data'!A:O,3,FALSE)/(VLOOKUP(B7,'Set Up Employee Data'!A:O,4,FALSE)),0)</f>
        <v>0</v>
      </c>
      <c r="K7" s="34">
        <f t="shared" si="2"/>
        <v>0</v>
      </c>
      <c r="L7" s="34">
        <f t="shared" si="3"/>
        <v>0</v>
      </c>
      <c r="M7" s="34">
        <f t="shared" si="4"/>
        <v>0</v>
      </c>
      <c r="N7" s="34">
        <f>(M7-I7)*((VLOOKUP(B7,'Set Up Employee Data'!A:O,7,FALSE)))</f>
        <v>0</v>
      </c>
      <c r="O7" s="34">
        <f>(M7-I7)*((VLOOKUP(B7,'Set Up Employee Data'!A:O,8,FALSE)))</f>
        <v>0</v>
      </c>
      <c r="P7" s="34">
        <f>(M7-I7)*((VLOOKUP(B7,'Set Up Employee Data'!A:O,5,FALSE)))</f>
        <v>0</v>
      </c>
      <c r="Q7" s="34">
        <f>(M7-I7)*((VLOOKUP(B7,'Set Up Employee Data'!A:O,6,FALSE)))</f>
        <v>0</v>
      </c>
      <c r="R7" s="34">
        <f>IFERROR(((VLOOKUP(B7,'Set Up Employee Data'!A:O,9,FALSE)))+((VLOOKUP(B7,'Set Up Employee Data'!A:O,10,FALSE)))+((VLOOKUP(B7,'Set Up Employee Data'!A:O,11,FALSE)))+((VLOOKUP(B7,'Set Up Employee Data'!A:O,12,FALSE))),0)</f>
        <v>0</v>
      </c>
      <c r="S7" s="34">
        <f>IFERROR(((VLOOKUP(B7,'Set Up Employee Data'!A:O,13,FALSE)))+((VLOOKUP(B7,'Set Up Employee Data'!A:O,14,FALSE)))+((VLOOKUP(B7,'Set Up Employee Data'!A:O,15,FALSE))),0)</f>
        <v>0</v>
      </c>
      <c r="T7" s="34">
        <f t="shared" si="5"/>
        <v>0</v>
      </c>
      <c r="U7" s="77">
        <f t="shared" si="6"/>
        <v>0</v>
      </c>
    </row>
    <row r="8" ht="14.25" customHeight="1">
      <c r="A8" s="75">
        <v>45580.0</v>
      </c>
      <c r="B8" s="23" t="s">
        <v>40</v>
      </c>
      <c r="C8" s="24">
        <f>VLOOKUP('October Payroll'!B8,'Set Up Employee Data'!A:O,2,FALSE)</f>
        <v>20</v>
      </c>
      <c r="D8" s="24">
        <f t="shared" si="1"/>
        <v>30</v>
      </c>
      <c r="E8" s="23"/>
      <c r="F8" s="23"/>
      <c r="G8" s="23"/>
      <c r="H8" s="24"/>
      <c r="I8" s="32"/>
      <c r="J8" s="76">
        <f>IFERROR(VLOOKUP(B8,'Set Up Employee Data'!A:O,3,FALSE)/(VLOOKUP(B8,'Set Up Employee Data'!A:O,4,FALSE)),0)</f>
        <v>0</v>
      </c>
      <c r="K8" s="34">
        <f t="shared" si="2"/>
        <v>0</v>
      </c>
      <c r="L8" s="34">
        <f t="shared" si="3"/>
        <v>0</v>
      </c>
      <c r="M8" s="34">
        <f t="shared" si="4"/>
        <v>0</v>
      </c>
      <c r="N8" s="34">
        <f>(M8-I8)*((VLOOKUP(B8,'Set Up Employee Data'!A:O,7,FALSE)))</f>
        <v>0</v>
      </c>
      <c r="O8" s="34">
        <f>(M8-I8)*((VLOOKUP(B8,'Set Up Employee Data'!A:O,8,FALSE)))</f>
        <v>0</v>
      </c>
      <c r="P8" s="34">
        <f>(M8-I8)*((VLOOKUP(B8,'Set Up Employee Data'!A:O,5,FALSE)))</f>
        <v>0</v>
      </c>
      <c r="Q8" s="34">
        <f>(M8-I8)*((VLOOKUP(B8,'Set Up Employee Data'!A:O,6,FALSE)))</f>
        <v>0</v>
      </c>
      <c r="R8" s="34">
        <f>IFERROR(((VLOOKUP(B8,'Set Up Employee Data'!A:O,9,FALSE)))+((VLOOKUP(B8,'Set Up Employee Data'!A:O,10,FALSE)))+((VLOOKUP(B8,'Set Up Employee Data'!A:O,11,FALSE)))+((VLOOKUP(B8,'Set Up Employee Data'!A:O,12,FALSE))),0)</f>
        <v>0</v>
      </c>
      <c r="S8" s="34">
        <f>IFERROR(((VLOOKUP(B8,'Set Up Employee Data'!A:O,13,FALSE)))+((VLOOKUP(B8,'Set Up Employee Data'!A:O,14,FALSE)))+((VLOOKUP(B8,'Set Up Employee Data'!A:O,15,FALSE))),0)</f>
        <v>0</v>
      </c>
      <c r="T8" s="34">
        <f t="shared" si="5"/>
        <v>0</v>
      </c>
      <c r="U8" s="62">
        <f t="shared" si="6"/>
        <v>0</v>
      </c>
    </row>
    <row r="9" ht="14.25" customHeight="1">
      <c r="A9" s="75">
        <v>45580.0</v>
      </c>
      <c r="B9" s="23" t="s">
        <v>41</v>
      </c>
      <c r="C9" s="24" t="str">
        <f>VLOOKUP('October Payroll'!B9,'Set Up Employee Data'!A:O,2,FALSE)</f>
        <v/>
      </c>
      <c r="D9" s="24">
        <f t="shared" si="1"/>
        <v>0</v>
      </c>
      <c r="E9" s="23"/>
      <c r="F9" s="23"/>
      <c r="G9" s="23"/>
      <c r="H9" s="24"/>
      <c r="I9" s="32"/>
      <c r="J9" s="76">
        <f>IFERROR(VLOOKUP(B9,'Set Up Employee Data'!A:O,3,FALSE)/(VLOOKUP(B9,'Set Up Employee Data'!A:O,4,FALSE)),0)</f>
        <v>730.7692308</v>
      </c>
      <c r="K9" s="34">
        <f t="shared" si="2"/>
        <v>0</v>
      </c>
      <c r="L9" s="34">
        <f t="shared" si="3"/>
        <v>0</v>
      </c>
      <c r="M9" s="34">
        <f t="shared" si="4"/>
        <v>730.7692308</v>
      </c>
      <c r="N9" s="34">
        <f>(M9-I9)*((VLOOKUP(B9,'Set Up Employee Data'!A:O,7,FALSE)))</f>
        <v>45.30769231</v>
      </c>
      <c r="O9" s="34">
        <f>(M9-I9)*((VLOOKUP(B9,'Set Up Employee Data'!A:O,8,FALSE)))</f>
        <v>10.59615385</v>
      </c>
      <c r="P9" s="34">
        <f>(M9-I9)*((VLOOKUP(B9,'Set Up Employee Data'!A:O,5,FALSE)))</f>
        <v>38</v>
      </c>
      <c r="Q9" s="34">
        <f>(M9-I9)*((VLOOKUP(B9,'Set Up Employee Data'!A:O,6,FALSE)))</f>
        <v>0</v>
      </c>
      <c r="R9" s="34">
        <f>IFERROR(((VLOOKUP(B9,'Set Up Employee Data'!A:O,9,FALSE)))+((VLOOKUP(B9,'Set Up Employee Data'!A:O,10,FALSE)))+((VLOOKUP(B9,'Set Up Employee Data'!A:O,11,FALSE)))+((VLOOKUP(B9,'Set Up Employee Data'!A:O,12,FALSE))),0)</f>
        <v>0</v>
      </c>
      <c r="S9" s="34">
        <f>IFERROR(((VLOOKUP(B9,'Set Up Employee Data'!A:O,13,FALSE)))+((VLOOKUP(B9,'Set Up Employee Data'!A:O,14,FALSE)))+((VLOOKUP(B9,'Set Up Employee Data'!A:O,15,FALSE))),0)</f>
        <v>0</v>
      </c>
      <c r="T9" s="34">
        <f t="shared" si="5"/>
        <v>93.90384615</v>
      </c>
      <c r="U9" s="62">
        <f t="shared" si="6"/>
        <v>636.8653846</v>
      </c>
    </row>
    <row r="10" ht="14.25" customHeight="1">
      <c r="A10" s="75">
        <v>45580.0</v>
      </c>
      <c r="B10" s="23" t="s">
        <v>42</v>
      </c>
      <c r="C10" s="24">
        <f>VLOOKUP('October Payroll'!B10,'Set Up Employee Data'!A:O,2,FALSE)</f>
        <v>35</v>
      </c>
      <c r="D10" s="24">
        <f t="shared" si="1"/>
        <v>52.5</v>
      </c>
      <c r="E10" s="23"/>
      <c r="F10" s="23"/>
      <c r="G10" s="23"/>
      <c r="H10" s="24"/>
      <c r="I10" s="32"/>
      <c r="J10" s="76">
        <f>IFERROR(VLOOKUP(B10,'Set Up Employee Data'!A:O,3,FALSE)/(VLOOKUP(B10,'Set Up Employee Data'!A:O,4,FALSE)),0)</f>
        <v>0</v>
      </c>
      <c r="K10" s="34">
        <f t="shared" si="2"/>
        <v>0</v>
      </c>
      <c r="L10" s="34">
        <f t="shared" si="3"/>
        <v>0</v>
      </c>
      <c r="M10" s="34">
        <f t="shared" si="4"/>
        <v>0</v>
      </c>
      <c r="N10" s="34">
        <f>(M10-I10)*((VLOOKUP(B10,'Set Up Employee Data'!A:O,7,FALSE)))</f>
        <v>0</v>
      </c>
      <c r="O10" s="34">
        <f>(M10-I10)*((VLOOKUP(B10,'Set Up Employee Data'!A:O,8,FALSE)))</f>
        <v>0</v>
      </c>
      <c r="P10" s="34">
        <f>(M10-I10)*((VLOOKUP(B10,'Set Up Employee Data'!A:O,5,FALSE)))</f>
        <v>0</v>
      </c>
      <c r="Q10" s="34">
        <f>(M10-I10)*((VLOOKUP(B10,'Set Up Employee Data'!A:O,6,FALSE)))</f>
        <v>0</v>
      </c>
      <c r="R10" s="34">
        <f>IFERROR(((VLOOKUP(B10,'Set Up Employee Data'!A:O,9,FALSE)))+((VLOOKUP(B10,'Set Up Employee Data'!A:O,10,FALSE)))+((VLOOKUP(B10,'Set Up Employee Data'!A:O,11,FALSE)))+((VLOOKUP(B10,'Set Up Employee Data'!A:O,12,FALSE))),0)</f>
        <v>0</v>
      </c>
      <c r="S10" s="34">
        <f>IFERROR(((VLOOKUP(B10,'Set Up Employee Data'!A:O,13,FALSE)))+((VLOOKUP(B10,'Set Up Employee Data'!A:O,14,FALSE)))+((VLOOKUP(B10,'Set Up Employee Data'!A:O,15,FALSE))),0)</f>
        <v>0</v>
      </c>
      <c r="T10" s="34">
        <f t="shared" si="5"/>
        <v>0</v>
      </c>
      <c r="U10" s="62">
        <f t="shared" si="6"/>
        <v>0</v>
      </c>
    </row>
    <row r="11" ht="14.25" customHeight="1">
      <c r="A11" s="75">
        <v>45580.0</v>
      </c>
      <c r="B11" s="23" t="s">
        <v>43</v>
      </c>
      <c r="C11" s="24" t="str">
        <f>VLOOKUP('October Payroll'!B11,'Set Up Employee Data'!A:O,2,FALSE)</f>
        <v/>
      </c>
      <c r="D11" s="24">
        <f t="shared" si="1"/>
        <v>0</v>
      </c>
      <c r="E11" s="23"/>
      <c r="F11" s="23"/>
      <c r="G11" s="23"/>
      <c r="H11" s="24"/>
      <c r="I11" s="32"/>
      <c r="J11" s="76">
        <f>IFERROR(VLOOKUP(B11,'Set Up Employee Data'!A:O,3,FALSE)/(VLOOKUP(B11,'Set Up Employee Data'!A:O,4,FALSE)),0)</f>
        <v>1057.692308</v>
      </c>
      <c r="K11" s="34">
        <f t="shared" si="2"/>
        <v>0</v>
      </c>
      <c r="L11" s="34">
        <f t="shared" si="3"/>
        <v>0</v>
      </c>
      <c r="M11" s="34">
        <f t="shared" si="4"/>
        <v>1057.692308</v>
      </c>
      <c r="N11" s="34">
        <f>(M11-I11)*((VLOOKUP(B11,'Set Up Employee Data'!A:O,7,FALSE)))</f>
        <v>65.57692308</v>
      </c>
      <c r="O11" s="34">
        <f>(M11-I11)*((VLOOKUP(B11,'Set Up Employee Data'!A:O,8,FALSE)))</f>
        <v>15.33653846</v>
      </c>
      <c r="P11" s="34">
        <f>(M11-I11)*((VLOOKUP(B11,'Set Up Employee Data'!A:O,5,FALSE)))</f>
        <v>55</v>
      </c>
      <c r="Q11" s="34">
        <f>(M11-I11)*((VLOOKUP(B11,'Set Up Employee Data'!A:O,6,FALSE)))</f>
        <v>0</v>
      </c>
      <c r="R11" s="34">
        <f>IFERROR(((VLOOKUP(B11,'Set Up Employee Data'!A:O,9,FALSE)))+((VLOOKUP(B11,'Set Up Employee Data'!A:O,10,FALSE)))+((VLOOKUP(B11,'Set Up Employee Data'!A:O,11,FALSE)))+((VLOOKUP(B11,'Set Up Employee Data'!A:O,12,FALSE))),0)</f>
        <v>0</v>
      </c>
      <c r="S11" s="34">
        <f>IFERROR(((VLOOKUP(B11,'Set Up Employee Data'!A:O,13,FALSE)))+((VLOOKUP(B11,'Set Up Employee Data'!A:O,14,FALSE)))+((VLOOKUP(B11,'Set Up Employee Data'!A:O,15,FALSE))),0)</f>
        <v>0</v>
      </c>
      <c r="T11" s="34">
        <f t="shared" si="5"/>
        <v>135.9134615</v>
      </c>
      <c r="U11" s="62">
        <f t="shared" si="6"/>
        <v>921.7788462</v>
      </c>
    </row>
    <row r="12" ht="14.25" customHeight="1">
      <c r="A12" s="75">
        <v>45580.0</v>
      </c>
      <c r="B12" s="23" t="s">
        <v>44</v>
      </c>
      <c r="C12" s="24">
        <f>VLOOKUP('October Payroll'!B12,'Set Up Employee Data'!A:O,2,FALSE)</f>
        <v>40</v>
      </c>
      <c r="D12" s="24">
        <f t="shared" si="1"/>
        <v>60</v>
      </c>
      <c r="E12" s="23"/>
      <c r="F12" s="23"/>
      <c r="G12" s="23"/>
      <c r="H12" s="24"/>
      <c r="I12" s="32"/>
      <c r="J12" s="76">
        <f>IFERROR(VLOOKUP(B12,'Set Up Employee Data'!A:O,3,FALSE)/(VLOOKUP(B12,'Set Up Employee Data'!A:O,4,FALSE)),0)</f>
        <v>0</v>
      </c>
      <c r="K12" s="34">
        <f t="shared" si="2"/>
        <v>0</v>
      </c>
      <c r="L12" s="34">
        <f t="shared" si="3"/>
        <v>0</v>
      </c>
      <c r="M12" s="34">
        <f t="shared" si="4"/>
        <v>0</v>
      </c>
      <c r="N12" s="34">
        <f>(M12-I12)*((VLOOKUP(B12,'Set Up Employee Data'!A:O,7,FALSE)))</f>
        <v>0</v>
      </c>
      <c r="O12" s="34">
        <f>(M12-I12)*((VLOOKUP(B12,'Set Up Employee Data'!A:O,8,FALSE)))</f>
        <v>0</v>
      </c>
      <c r="P12" s="34">
        <f>(M12-I12)*((VLOOKUP(B12,'Set Up Employee Data'!A:O,5,FALSE)))</f>
        <v>0</v>
      </c>
      <c r="Q12" s="34">
        <f>(M12-I12)*((VLOOKUP(B12,'Set Up Employee Data'!A:O,6,FALSE)))</f>
        <v>0</v>
      </c>
      <c r="R12" s="34">
        <f>IFERROR(((VLOOKUP(B12,'Set Up Employee Data'!A:O,9,FALSE)))+((VLOOKUP(B12,'Set Up Employee Data'!A:O,10,FALSE)))+((VLOOKUP(B12,'Set Up Employee Data'!A:O,11,FALSE)))+((VLOOKUP(B12,'Set Up Employee Data'!A:O,12,FALSE))),0)</f>
        <v>0</v>
      </c>
      <c r="S12" s="34">
        <f>IFERROR(((VLOOKUP(B12,'Set Up Employee Data'!A:O,13,FALSE)))+((VLOOKUP(B12,'Set Up Employee Data'!A:O,14,FALSE)))+((VLOOKUP(B12,'Set Up Employee Data'!A:O,15,FALSE))),0)</f>
        <v>0</v>
      </c>
      <c r="T12" s="34">
        <f t="shared" si="5"/>
        <v>0</v>
      </c>
      <c r="U12" s="62">
        <f t="shared" si="6"/>
        <v>0</v>
      </c>
    </row>
    <row r="13" ht="14.25" customHeight="1">
      <c r="A13" s="75">
        <v>45580.0</v>
      </c>
      <c r="B13" s="23" t="s">
        <v>45</v>
      </c>
      <c r="C13" s="24" t="str">
        <f>VLOOKUP('October Payroll'!B13,'Set Up Employee Data'!A:O,2,FALSE)</f>
        <v/>
      </c>
      <c r="D13" s="24">
        <f t="shared" si="1"/>
        <v>0</v>
      </c>
      <c r="E13" s="23"/>
      <c r="F13" s="23"/>
      <c r="G13" s="23"/>
      <c r="H13" s="24"/>
      <c r="I13" s="32"/>
      <c r="J13" s="76">
        <f>IFERROR(VLOOKUP(B13,'Set Up Employee Data'!A:O,3,FALSE)/(VLOOKUP(B13,'Set Up Employee Data'!A:O,4,FALSE)),0)</f>
        <v>1923.076923</v>
      </c>
      <c r="K13" s="34">
        <f t="shared" si="2"/>
        <v>0</v>
      </c>
      <c r="L13" s="34">
        <f t="shared" si="3"/>
        <v>0</v>
      </c>
      <c r="M13" s="34">
        <f t="shared" si="4"/>
        <v>1923.076923</v>
      </c>
      <c r="N13" s="34">
        <f>(M13-I13)*((VLOOKUP(B13,'Set Up Employee Data'!A:O,7,FALSE)))</f>
        <v>119.2307692</v>
      </c>
      <c r="O13" s="34">
        <f>(M13-I13)*((VLOOKUP(B13,'Set Up Employee Data'!A:O,8,FALSE)))</f>
        <v>27.88461538</v>
      </c>
      <c r="P13" s="34">
        <f>(M13-I13)*((VLOOKUP(B13,'Set Up Employee Data'!A:O,5,FALSE)))</f>
        <v>100</v>
      </c>
      <c r="Q13" s="34">
        <f>(M13-I13)*((VLOOKUP(B13,'Set Up Employee Data'!A:O,6,FALSE)))</f>
        <v>0</v>
      </c>
      <c r="R13" s="34">
        <f>IFERROR(((VLOOKUP(B13,'Set Up Employee Data'!A:O,9,FALSE)))+((VLOOKUP(B13,'Set Up Employee Data'!A:O,10,FALSE)))+((VLOOKUP(B13,'Set Up Employee Data'!A:O,11,FALSE)))+((VLOOKUP(B13,'Set Up Employee Data'!A:O,12,FALSE))),0)</f>
        <v>0</v>
      </c>
      <c r="S13" s="34">
        <f>IFERROR(((VLOOKUP(B13,'Set Up Employee Data'!A:O,13,FALSE)))+((VLOOKUP(B13,'Set Up Employee Data'!A:O,14,FALSE)))+((VLOOKUP(B13,'Set Up Employee Data'!A:O,15,FALSE))),0)</f>
        <v>0</v>
      </c>
      <c r="T13" s="34">
        <f t="shared" si="5"/>
        <v>247.1153846</v>
      </c>
      <c r="U13" s="62">
        <f t="shared" si="6"/>
        <v>1675.961538</v>
      </c>
    </row>
    <row r="14" ht="12.75" customHeight="1">
      <c r="A14" s="63"/>
      <c r="B14" s="63" t="s">
        <v>95</v>
      </c>
      <c r="C14" s="64"/>
      <c r="D14" s="64"/>
      <c r="E14" s="65">
        <f t="shared" ref="E14:U14" si="7">SUM(E4:E13)</f>
        <v>0</v>
      </c>
      <c r="F14" s="65">
        <f t="shared" si="7"/>
        <v>0</v>
      </c>
      <c r="G14" s="65">
        <f t="shared" si="7"/>
        <v>0</v>
      </c>
      <c r="H14" s="64">
        <f t="shared" si="7"/>
        <v>0</v>
      </c>
      <c r="I14" s="64">
        <f t="shared" si="7"/>
        <v>0</v>
      </c>
      <c r="J14" s="64">
        <f t="shared" si="7"/>
        <v>7557.692308</v>
      </c>
      <c r="K14" s="64">
        <f t="shared" si="7"/>
        <v>0</v>
      </c>
      <c r="L14" s="64">
        <f t="shared" si="7"/>
        <v>0</v>
      </c>
      <c r="M14" s="64">
        <f t="shared" si="7"/>
        <v>7557.692308</v>
      </c>
      <c r="N14" s="64">
        <f t="shared" si="7"/>
        <v>468.5769231</v>
      </c>
      <c r="O14" s="64">
        <f t="shared" si="7"/>
        <v>109.5865385</v>
      </c>
      <c r="P14" s="64">
        <f t="shared" si="7"/>
        <v>393</v>
      </c>
      <c r="Q14" s="64">
        <f t="shared" si="7"/>
        <v>0</v>
      </c>
      <c r="R14" s="64">
        <f t="shared" si="7"/>
        <v>125</v>
      </c>
      <c r="S14" s="64">
        <f t="shared" si="7"/>
        <v>0</v>
      </c>
      <c r="T14" s="64">
        <f t="shared" si="7"/>
        <v>1096.163462</v>
      </c>
      <c r="U14" s="78">
        <f t="shared" si="7"/>
        <v>6461.528846</v>
      </c>
      <c r="V14" s="34"/>
      <c r="W14" s="69"/>
      <c r="X14" s="69"/>
      <c r="Y14" s="69"/>
      <c r="Z14" s="69"/>
      <c r="AA14" s="69"/>
      <c r="AB14" s="69"/>
    </row>
    <row r="15" ht="14.25" customHeight="1">
      <c r="C15" s="34"/>
      <c r="D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ht="14.25" customHeight="1">
      <c r="C16" s="34"/>
      <c r="D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</row>
    <row r="17" ht="14.25" customHeight="1">
      <c r="C17" s="34"/>
      <c r="D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ht="14.25" customHeight="1">
      <c r="C18" s="34"/>
      <c r="D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ht="14.25" customHeight="1">
      <c r="C19" s="34"/>
      <c r="D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ht="14.25" customHeight="1">
      <c r="C20" s="34"/>
      <c r="D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ht="14.25" customHeight="1">
      <c r="C21" s="34"/>
      <c r="D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ht="14.25" customHeight="1">
      <c r="C22" s="34"/>
      <c r="D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ht="14.25" customHeight="1">
      <c r="C23" s="34"/>
      <c r="D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ht="14.25" customHeight="1">
      <c r="C24" s="34"/>
      <c r="D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</row>
    <row r="25" ht="14.25" customHeight="1">
      <c r="C25" s="34"/>
      <c r="D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ht="14.25" customHeight="1">
      <c r="C26" s="34"/>
      <c r="D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ht="14.25" customHeight="1">
      <c r="C27" s="34"/>
      <c r="D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ht="14.25" customHeight="1">
      <c r="C28" s="34"/>
      <c r="D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ht="14.25" customHeight="1">
      <c r="C29" s="34"/>
      <c r="D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ht="14.25" customHeight="1">
      <c r="C30" s="34"/>
      <c r="D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ht="14.25" customHeight="1">
      <c r="C31" s="34"/>
      <c r="D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ht="14.25" customHeight="1">
      <c r="C32" s="34"/>
      <c r="D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ht="14.25" customHeight="1">
      <c r="C33" s="34"/>
      <c r="D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ht="14.25" customHeight="1">
      <c r="C34" s="34"/>
      <c r="D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ht="14.25" customHeight="1">
      <c r="C35" s="34"/>
      <c r="D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ht="14.25" customHeight="1">
      <c r="C36" s="34"/>
      <c r="D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</row>
    <row r="37" ht="14.25" customHeight="1">
      <c r="C37" s="34"/>
      <c r="D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ht="14.25" customHeight="1">
      <c r="C38" s="34"/>
      <c r="D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ht="14.25" customHeight="1">
      <c r="C39" s="34"/>
      <c r="D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ht="14.25" customHeight="1">
      <c r="C40" s="34"/>
      <c r="D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ht="14.25" customHeight="1">
      <c r="C41" s="34"/>
      <c r="D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ht="14.25" customHeight="1">
      <c r="C42" s="34"/>
      <c r="D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ht="14.25" customHeight="1">
      <c r="C43" s="34"/>
      <c r="D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ht="14.25" customHeight="1">
      <c r="C44" s="34"/>
      <c r="D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ht="14.25" customHeight="1">
      <c r="C45" s="34"/>
      <c r="D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ht="14.25" customHeight="1">
      <c r="C46" s="34"/>
      <c r="D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ht="14.25" customHeight="1">
      <c r="C47" s="34"/>
      <c r="D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ht="14.25" customHeight="1">
      <c r="C48" s="34"/>
      <c r="D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ht="14.25" customHeight="1">
      <c r="C49" s="34"/>
      <c r="D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ht="14.25" customHeight="1">
      <c r="C50" s="34"/>
      <c r="D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ht="14.25" customHeight="1">
      <c r="C51" s="34"/>
      <c r="D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ht="14.25" customHeight="1">
      <c r="C52" s="34"/>
      <c r="D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ht="14.25" customHeight="1">
      <c r="C53" s="34"/>
      <c r="D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ht="14.25" customHeight="1">
      <c r="C54" s="34"/>
      <c r="D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ht="14.25" customHeight="1">
      <c r="C55" s="34"/>
      <c r="D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ht="14.25" customHeight="1">
      <c r="C56" s="34"/>
      <c r="D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ht="14.25" customHeight="1">
      <c r="C57" s="34"/>
      <c r="D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ht="14.25" customHeight="1">
      <c r="C58" s="34"/>
      <c r="D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ht="14.25" customHeight="1">
      <c r="C59" s="34"/>
      <c r="D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ht="14.25" customHeight="1">
      <c r="C60" s="34"/>
      <c r="D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</row>
    <row r="61" ht="14.25" customHeight="1">
      <c r="C61" s="34"/>
      <c r="D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</row>
    <row r="62" ht="14.25" customHeight="1">
      <c r="C62" s="34"/>
      <c r="D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</row>
    <row r="63" ht="14.25" customHeight="1">
      <c r="C63" s="34"/>
      <c r="D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ht="14.25" customHeight="1">
      <c r="C64" s="34"/>
      <c r="D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ht="14.25" customHeight="1">
      <c r="C65" s="34"/>
      <c r="D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ht="14.25" customHeight="1">
      <c r="C66" s="34"/>
      <c r="D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ht="14.25" customHeight="1">
      <c r="C67" s="34"/>
      <c r="D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ht="14.25" customHeight="1">
      <c r="C68" s="34"/>
      <c r="D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ht="14.25" customHeight="1">
      <c r="C69" s="34"/>
      <c r="D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ht="14.25" customHeight="1">
      <c r="C70" s="34"/>
      <c r="D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ht="14.25" customHeight="1">
      <c r="C71" s="34"/>
      <c r="D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ht="14.25" customHeight="1">
      <c r="C72" s="34"/>
      <c r="D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ht="14.25" customHeight="1">
      <c r="C73" s="34"/>
      <c r="D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ht="14.25" customHeight="1">
      <c r="C74" s="34"/>
      <c r="D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ht="14.25" customHeight="1">
      <c r="C75" s="34"/>
      <c r="D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ht="14.25" customHeight="1">
      <c r="C76" s="34"/>
      <c r="D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ht="14.25" customHeight="1">
      <c r="C77" s="34"/>
      <c r="D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ht="14.25" customHeight="1">
      <c r="C78" s="34"/>
      <c r="D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ht="14.25" customHeight="1">
      <c r="C79" s="34"/>
      <c r="D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ht="14.25" customHeight="1">
      <c r="C80" s="34"/>
      <c r="D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ht="14.25" customHeight="1">
      <c r="C81" s="34"/>
      <c r="D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ht="14.25" customHeight="1">
      <c r="C82" s="34"/>
      <c r="D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ht="14.25" customHeight="1">
      <c r="C83" s="34"/>
      <c r="D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ht="14.25" customHeight="1">
      <c r="C84" s="34"/>
      <c r="D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ht="14.25" customHeight="1">
      <c r="C85" s="34"/>
      <c r="D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ht="14.25" customHeight="1">
      <c r="C86" s="34"/>
      <c r="D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  <row r="87" ht="14.25" customHeight="1">
      <c r="C87" s="34"/>
      <c r="D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</row>
    <row r="88" ht="14.25" customHeight="1">
      <c r="C88" s="34"/>
      <c r="D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</row>
    <row r="89" ht="14.25" customHeight="1">
      <c r="C89" s="34"/>
      <c r="D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</row>
    <row r="90" ht="14.25" customHeight="1">
      <c r="C90" s="34"/>
      <c r="D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</row>
    <row r="91" ht="14.25" customHeight="1">
      <c r="C91" s="34"/>
      <c r="D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</row>
    <row r="92" ht="14.25" customHeight="1">
      <c r="C92" s="34"/>
      <c r="D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ht="14.25" customHeight="1">
      <c r="C93" s="34"/>
      <c r="D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</row>
    <row r="94" ht="14.25" customHeight="1">
      <c r="C94" s="34"/>
      <c r="D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</row>
    <row r="95" ht="14.25" customHeight="1">
      <c r="C95" s="34"/>
      <c r="D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ht="14.25" customHeight="1">
      <c r="C96" s="34"/>
      <c r="D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</row>
    <row r="97" ht="14.25" customHeight="1">
      <c r="C97" s="34"/>
      <c r="D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</row>
    <row r="98" ht="14.25" customHeight="1">
      <c r="C98" s="34"/>
      <c r="D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</row>
    <row r="99" ht="14.25" customHeight="1">
      <c r="C99" s="34"/>
      <c r="D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</row>
    <row r="100" ht="14.25" customHeight="1">
      <c r="C100" s="34"/>
      <c r="D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</row>
    <row r="101" ht="14.25" customHeight="1">
      <c r="C101" s="34"/>
      <c r="D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</row>
    <row r="102" ht="14.25" customHeight="1">
      <c r="C102" s="34"/>
      <c r="D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</row>
    <row r="103" ht="14.25" customHeight="1">
      <c r="C103" s="34"/>
      <c r="D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</row>
    <row r="104" ht="14.25" customHeight="1">
      <c r="C104" s="34"/>
      <c r="D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</row>
    <row r="105" ht="14.25" customHeight="1">
      <c r="C105" s="34"/>
      <c r="D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</row>
    <row r="106" ht="14.25" customHeight="1">
      <c r="C106" s="34"/>
      <c r="D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</row>
    <row r="107" ht="14.25" customHeight="1">
      <c r="C107" s="34"/>
      <c r="D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</row>
    <row r="108" ht="14.25" customHeight="1">
      <c r="C108" s="34"/>
      <c r="D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</row>
    <row r="109" ht="14.25" customHeight="1">
      <c r="C109" s="34"/>
      <c r="D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</row>
    <row r="110" ht="14.25" customHeight="1">
      <c r="C110" s="34"/>
      <c r="D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</row>
    <row r="111" ht="14.25" customHeight="1">
      <c r="C111" s="34"/>
      <c r="D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</row>
    <row r="112" ht="14.25" customHeight="1">
      <c r="C112" s="34"/>
      <c r="D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</row>
    <row r="113" ht="14.25" customHeight="1">
      <c r="C113" s="34"/>
      <c r="D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</row>
    <row r="114" ht="14.25" customHeight="1">
      <c r="C114" s="34"/>
      <c r="D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</row>
    <row r="115" ht="14.25" customHeight="1">
      <c r="C115" s="34"/>
      <c r="D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</row>
    <row r="116" ht="14.25" customHeight="1">
      <c r="C116" s="34"/>
      <c r="D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</row>
    <row r="117" ht="14.25" customHeight="1">
      <c r="C117" s="34"/>
      <c r="D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</row>
    <row r="118" ht="14.25" customHeight="1">
      <c r="C118" s="34"/>
      <c r="D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</row>
    <row r="119" ht="14.25" customHeight="1">
      <c r="C119" s="34"/>
      <c r="D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</row>
    <row r="120" ht="14.25" customHeight="1">
      <c r="C120" s="34"/>
      <c r="D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</row>
    <row r="121" ht="14.25" customHeight="1">
      <c r="C121" s="34"/>
      <c r="D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</row>
    <row r="122" ht="14.25" customHeight="1">
      <c r="C122" s="34"/>
      <c r="D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</row>
    <row r="123" ht="14.25" customHeight="1">
      <c r="C123" s="34"/>
      <c r="D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</row>
    <row r="124" ht="14.25" customHeight="1">
      <c r="C124" s="34"/>
      <c r="D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ht="14.25" customHeight="1">
      <c r="C125" s="34"/>
      <c r="D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</row>
    <row r="126" ht="14.25" customHeight="1">
      <c r="C126" s="34"/>
      <c r="D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</row>
    <row r="127" ht="14.25" customHeight="1">
      <c r="C127" s="34"/>
      <c r="D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</row>
    <row r="128" ht="14.25" customHeight="1">
      <c r="C128" s="34"/>
      <c r="D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</row>
    <row r="129" ht="14.25" customHeight="1">
      <c r="C129" s="34"/>
      <c r="D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</row>
    <row r="130" ht="14.25" customHeight="1">
      <c r="C130" s="34"/>
      <c r="D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</row>
    <row r="131" ht="14.25" customHeight="1">
      <c r="C131" s="34"/>
      <c r="D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</row>
    <row r="132" ht="14.25" customHeight="1">
      <c r="C132" s="34"/>
      <c r="D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</row>
    <row r="133" ht="14.25" customHeight="1">
      <c r="C133" s="34"/>
      <c r="D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</row>
    <row r="134" ht="14.25" customHeight="1">
      <c r="C134" s="34"/>
      <c r="D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</row>
    <row r="135" ht="14.25" customHeight="1">
      <c r="C135" s="34"/>
      <c r="D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</row>
    <row r="136" ht="14.25" customHeight="1">
      <c r="C136" s="34"/>
      <c r="D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</row>
    <row r="137" ht="14.25" customHeight="1">
      <c r="C137" s="34"/>
      <c r="D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</row>
    <row r="138" ht="14.25" customHeight="1">
      <c r="C138" s="34"/>
      <c r="D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</row>
    <row r="139" ht="14.25" customHeight="1">
      <c r="C139" s="34"/>
      <c r="D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</row>
    <row r="140" ht="14.25" customHeight="1">
      <c r="C140" s="34"/>
      <c r="D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</row>
    <row r="141" ht="14.25" customHeight="1">
      <c r="C141" s="34"/>
      <c r="D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</row>
    <row r="142" ht="14.25" customHeight="1">
      <c r="C142" s="34"/>
      <c r="D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</row>
    <row r="143" ht="14.25" customHeight="1">
      <c r="C143" s="34"/>
      <c r="D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</row>
    <row r="144" ht="14.25" customHeight="1">
      <c r="C144" s="34"/>
      <c r="D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</row>
    <row r="145" ht="14.25" customHeight="1">
      <c r="C145" s="34"/>
      <c r="D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</row>
    <row r="146" ht="14.25" customHeight="1">
      <c r="C146" s="34"/>
      <c r="D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</row>
    <row r="147" ht="14.25" customHeight="1">
      <c r="C147" s="34"/>
      <c r="D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</row>
    <row r="148" ht="14.25" customHeight="1">
      <c r="C148" s="34"/>
      <c r="D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</row>
    <row r="149" ht="14.25" customHeight="1">
      <c r="C149" s="34"/>
      <c r="D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</row>
    <row r="150" ht="14.25" customHeight="1">
      <c r="C150" s="34"/>
      <c r="D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</row>
    <row r="151" ht="14.25" customHeight="1">
      <c r="C151" s="34"/>
      <c r="D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</row>
    <row r="152" ht="14.25" customHeight="1">
      <c r="C152" s="34"/>
      <c r="D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</row>
    <row r="153" ht="14.25" customHeight="1">
      <c r="C153" s="34"/>
      <c r="D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</row>
    <row r="154" ht="14.25" customHeight="1">
      <c r="C154" s="34"/>
      <c r="D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</row>
    <row r="155" ht="14.25" customHeight="1">
      <c r="C155" s="34"/>
      <c r="D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</row>
    <row r="156" ht="14.25" customHeight="1">
      <c r="C156" s="34"/>
      <c r="D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</row>
    <row r="157" ht="14.25" customHeight="1">
      <c r="C157" s="34"/>
      <c r="D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</row>
    <row r="158" ht="14.25" customHeight="1">
      <c r="C158" s="34"/>
      <c r="D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</row>
    <row r="159" ht="14.25" customHeight="1">
      <c r="C159" s="34"/>
      <c r="D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</row>
    <row r="160" ht="14.25" customHeight="1">
      <c r="C160" s="34"/>
      <c r="D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</row>
    <row r="161" ht="14.25" customHeight="1">
      <c r="C161" s="34"/>
      <c r="D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</row>
    <row r="162" ht="14.25" customHeight="1">
      <c r="C162" s="34"/>
      <c r="D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</row>
    <row r="163" ht="14.25" customHeight="1">
      <c r="C163" s="34"/>
      <c r="D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</row>
    <row r="164" ht="14.25" customHeight="1">
      <c r="C164" s="34"/>
      <c r="D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</row>
    <row r="165" ht="14.25" customHeight="1">
      <c r="C165" s="34"/>
      <c r="D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</row>
    <row r="166" ht="14.25" customHeight="1">
      <c r="C166" s="34"/>
      <c r="D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</row>
    <row r="167" ht="14.25" customHeight="1">
      <c r="C167" s="34"/>
      <c r="D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</row>
    <row r="168" ht="14.25" customHeight="1">
      <c r="C168" s="34"/>
      <c r="D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</row>
    <row r="169" ht="14.25" customHeight="1">
      <c r="C169" s="34"/>
      <c r="D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</row>
    <row r="170" ht="14.25" customHeight="1">
      <c r="C170" s="34"/>
      <c r="D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ht="14.25" customHeight="1">
      <c r="C171" s="34"/>
      <c r="D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</row>
    <row r="172" ht="14.25" customHeight="1">
      <c r="C172" s="34"/>
      <c r="D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</row>
    <row r="173" ht="14.25" customHeight="1">
      <c r="C173" s="34"/>
      <c r="D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</row>
    <row r="174" ht="14.25" customHeight="1">
      <c r="C174" s="34"/>
      <c r="D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</row>
    <row r="175" ht="14.25" customHeight="1">
      <c r="C175" s="34"/>
      <c r="D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</row>
    <row r="176" ht="14.25" customHeight="1">
      <c r="C176" s="34"/>
      <c r="D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</row>
    <row r="177" ht="14.25" customHeight="1">
      <c r="C177" s="34"/>
      <c r="D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</row>
    <row r="178" ht="14.25" customHeight="1">
      <c r="C178" s="34"/>
      <c r="D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</row>
    <row r="179" ht="14.25" customHeight="1">
      <c r="C179" s="34"/>
      <c r="D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</row>
    <row r="180" ht="14.25" customHeight="1">
      <c r="C180" s="34"/>
      <c r="D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</row>
    <row r="181" ht="14.25" customHeight="1">
      <c r="C181" s="34"/>
      <c r="D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</row>
    <row r="182" ht="14.25" customHeight="1">
      <c r="C182" s="34"/>
      <c r="D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</row>
    <row r="183" ht="14.25" customHeight="1">
      <c r="C183" s="34"/>
      <c r="D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</row>
    <row r="184" ht="14.25" customHeight="1">
      <c r="C184" s="34"/>
      <c r="D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</row>
    <row r="185" ht="14.25" customHeight="1">
      <c r="C185" s="34"/>
      <c r="D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</row>
    <row r="186" ht="14.25" customHeight="1">
      <c r="C186" s="34"/>
      <c r="D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</row>
    <row r="187" ht="14.25" customHeight="1">
      <c r="C187" s="34"/>
      <c r="D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</row>
    <row r="188" ht="14.25" customHeight="1">
      <c r="C188" s="34"/>
      <c r="D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</row>
    <row r="189" ht="14.25" customHeight="1">
      <c r="C189" s="34"/>
      <c r="D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</row>
    <row r="190" ht="14.25" customHeight="1">
      <c r="C190" s="34"/>
      <c r="D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</row>
    <row r="191" ht="14.25" customHeight="1">
      <c r="C191" s="34"/>
      <c r="D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</row>
    <row r="192" ht="14.25" customHeight="1">
      <c r="C192" s="34"/>
      <c r="D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</row>
    <row r="193" ht="14.25" customHeight="1">
      <c r="C193" s="34"/>
      <c r="D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</row>
    <row r="194" ht="14.25" customHeight="1">
      <c r="C194" s="34"/>
      <c r="D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</row>
    <row r="195" ht="14.25" customHeight="1">
      <c r="C195" s="34"/>
      <c r="D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</row>
    <row r="196" ht="14.25" customHeight="1">
      <c r="C196" s="34"/>
      <c r="D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</row>
    <row r="197" ht="14.25" customHeight="1">
      <c r="C197" s="34"/>
      <c r="D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</row>
    <row r="198" ht="14.25" customHeight="1">
      <c r="C198" s="34"/>
      <c r="D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</row>
    <row r="199" ht="14.25" customHeight="1">
      <c r="C199" s="34"/>
      <c r="D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</row>
    <row r="200" ht="14.25" customHeight="1">
      <c r="C200" s="34"/>
      <c r="D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</row>
    <row r="201" ht="14.25" customHeight="1">
      <c r="C201" s="34"/>
      <c r="D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</row>
    <row r="202" ht="14.25" customHeight="1">
      <c r="C202" s="34"/>
      <c r="D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</row>
    <row r="203" ht="14.25" customHeight="1">
      <c r="C203" s="34"/>
      <c r="D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</row>
    <row r="204" ht="14.25" customHeight="1">
      <c r="C204" s="34"/>
      <c r="D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</row>
    <row r="205" ht="14.25" customHeight="1">
      <c r="C205" s="34"/>
      <c r="D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</row>
    <row r="206" ht="14.25" customHeight="1">
      <c r="C206" s="34"/>
      <c r="D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</row>
    <row r="207" ht="14.25" customHeight="1">
      <c r="C207" s="34"/>
      <c r="D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</row>
    <row r="208" ht="14.25" customHeight="1">
      <c r="C208" s="34"/>
      <c r="D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</row>
    <row r="209" ht="14.25" customHeight="1">
      <c r="C209" s="34"/>
      <c r="D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</row>
    <row r="210" ht="14.25" customHeight="1">
      <c r="C210" s="34"/>
      <c r="D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</row>
    <row r="211" ht="14.25" customHeight="1">
      <c r="C211" s="34"/>
      <c r="D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</row>
    <row r="212" ht="14.25" customHeight="1">
      <c r="C212" s="34"/>
      <c r="D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</row>
    <row r="213" ht="14.25" customHeight="1">
      <c r="C213" s="34"/>
      <c r="D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</row>
    <row r="214" ht="14.25" customHeight="1">
      <c r="C214" s="34"/>
      <c r="D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</row>
    <row r="215" ht="14.25" customHeight="1">
      <c r="C215" s="34"/>
      <c r="D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</row>
    <row r="216" ht="14.25" customHeight="1">
      <c r="C216" s="34"/>
      <c r="D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</row>
    <row r="217" ht="14.25" customHeight="1">
      <c r="C217" s="34"/>
      <c r="D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</row>
    <row r="218" ht="14.25" customHeight="1">
      <c r="C218" s="34"/>
      <c r="D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</row>
    <row r="219" ht="14.25" customHeight="1">
      <c r="C219" s="34"/>
      <c r="D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</row>
    <row r="220" ht="14.25" customHeight="1">
      <c r="C220" s="34"/>
      <c r="D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</row>
    <row r="221" ht="14.25" customHeight="1">
      <c r="C221" s="34"/>
      <c r="D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</row>
    <row r="222" ht="14.25" customHeight="1">
      <c r="C222" s="34"/>
      <c r="D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</row>
    <row r="223" ht="14.25" customHeight="1">
      <c r="C223" s="34"/>
      <c r="D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</row>
    <row r="224" ht="14.25" customHeight="1">
      <c r="C224" s="34"/>
      <c r="D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</row>
    <row r="225" ht="14.25" customHeight="1">
      <c r="C225" s="34"/>
      <c r="D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</row>
    <row r="226" ht="14.25" customHeight="1">
      <c r="C226" s="34"/>
      <c r="D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</row>
    <row r="227" ht="14.25" customHeight="1">
      <c r="C227" s="34"/>
      <c r="D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</row>
    <row r="228" ht="14.25" customHeight="1">
      <c r="C228" s="34"/>
      <c r="D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</row>
    <row r="229" ht="14.25" customHeight="1">
      <c r="C229" s="34"/>
      <c r="D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</row>
    <row r="230" ht="14.25" customHeight="1">
      <c r="C230" s="34"/>
      <c r="D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</row>
    <row r="231" ht="14.25" customHeight="1">
      <c r="C231" s="34"/>
      <c r="D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</row>
    <row r="232" ht="14.25" customHeight="1">
      <c r="C232" s="34"/>
      <c r="D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</row>
    <row r="233" ht="14.25" customHeight="1">
      <c r="C233" s="34"/>
      <c r="D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</row>
    <row r="234" ht="14.25" customHeight="1">
      <c r="C234" s="34"/>
      <c r="D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</row>
    <row r="235" ht="14.25" customHeight="1">
      <c r="C235" s="34"/>
      <c r="D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</row>
    <row r="236" ht="14.25" customHeight="1">
      <c r="C236" s="34"/>
      <c r="D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</row>
    <row r="237" ht="14.25" customHeight="1">
      <c r="C237" s="34"/>
      <c r="D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</row>
    <row r="238" ht="14.25" customHeight="1">
      <c r="C238" s="34"/>
      <c r="D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</row>
    <row r="239" ht="14.25" customHeight="1">
      <c r="C239" s="34"/>
      <c r="D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</row>
    <row r="240" ht="14.25" customHeight="1">
      <c r="C240" s="34"/>
      <c r="D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</row>
    <row r="241" ht="14.25" customHeight="1">
      <c r="C241" s="34"/>
      <c r="D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</row>
    <row r="242" ht="14.25" customHeight="1">
      <c r="C242" s="34"/>
      <c r="D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</row>
    <row r="243" ht="14.25" customHeight="1">
      <c r="C243" s="34"/>
      <c r="D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</row>
    <row r="244" ht="14.25" customHeight="1">
      <c r="C244" s="34"/>
      <c r="D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</row>
    <row r="245" ht="14.25" customHeight="1">
      <c r="C245" s="34"/>
      <c r="D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</row>
    <row r="246" ht="14.25" customHeight="1">
      <c r="C246" s="34"/>
      <c r="D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</row>
    <row r="247" ht="14.25" customHeight="1">
      <c r="C247" s="34"/>
      <c r="D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</row>
    <row r="248" ht="14.25" customHeight="1">
      <c r="C248" s="34"/>
      <c r="D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ht="14.25" customHeight="1">
      <c r="C249" s="34"/>
      <c r="D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</row>
    <row r="250" ht="14.25" customHeight="1">
      <c r="C250" s="34"/>
      <c r="D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</row>
    <row r="251" ht="14.25" customHeight="1">
      <c r="C251" s="34"/>
      <c r="D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</row>
    <row r="252" ht="14.25" customHeight="1">
      <c r="C252" s="34"/>
      <c r="D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</row>
    <row r="253" ht="14.25" customHeight="1">
      <c r="C253" s="34"/>
      <c r="D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</row>
    <row r="254" ht="14.25" customHeight="1">
      <c r="C254" s="34"/>
      <c r="D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</row>
    <row r="255" ht="14.25" customHeight="1">
      <c r="C255" s="34"/>
      <c r="D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</row>
    <row r="256" ht="14.25" customHeight="1">
      <c r="C256" s="34"/>
      <c r="D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</row>
    <row r="257" ht="14.25" customHeight="1">
      <c r="C257" s="34"/>
      <c r="D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</row>
    <row r="258" ht="14.25" customHeight="1">
      <c r="C258" s="34"/>
      <c r="D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</row>
    <row r="259" ht="14.25" customHeight="1">
      <c r="C259" s="34"/>
      <c r="D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</row>
    <row r="260" ht="14.25" customHeight="1">
      <c r="C260" s="34"/>
      <c r="D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</row>
    <row r="261" ht="14.25" customHeight="1">
      <c r="C261" s="34"/>
      <c r="D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</row>
    <row r="262" ht="14.25" customHeight="1">
      <c r="C262" s="34"/>
      <c r="D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</row>
    <row r="263" ht="14.25" customHeight="1">
      <c r="C263" s="34"/>
      <c r="D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</row>
    <row r="264" ht="14.25" customHeight="1">
      <c r="C264" s="34"/>
      <c r="D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</row>
    <row r="265" ht="14.25" customHeight="1">
      <c r="C265" s="34"/>
      <c r="D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</row>
    <row r="266" ht="14.25" customHeight="1">
      <c r="C266" s="34"/>
      <c r="D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</row>
    <row r="267" ht="14.25" customHeight="1">
      <c r="C267" s="34"/>
      <c r="D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</row>
    <row r="268" ht="14.25" customHeight="1">
      <c r="C268" s="34"/>
      <c r="D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</row>
    <row r="269" ht="14.25" customHeight="1">
      <c r="C269" s="34"/>
      <c r="D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</row>
    <row r="270" ht="14.25" customHeight="1">
      <c r="C270" s="34"/>
      <c r="D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</row>
    <row r="271" ht="14.25" customHeight="1">
      <c r="C271" s="34"/>
      <c r="D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</row>
    <row r="272" ht="14.25" customHeight="1">
      <c r="C272" s="34"/>
      <c r="D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</row>
    <row r="273" ht="14.25" customHeight="1">
      <c r="C273" s="34"/>
      <c r="D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</row>
    <row r="274" ht="14.25" customHeight="1">
      <c r="C274" s="34"/>
      <c r="D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</row>
    <row r="275" ht="14.25" customHeight="1">
      <c r="C275" s="34"/>
      <c r="D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</row>
    <row r="276" ht="14.25" customHeight="1">
      <c r="C276" s="34"/>
      <c r="D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</row>
    <row r="277" ht="14.25" customHeight="1">
      <c r="C277" s="34"/>
      <c r="D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</row>
    <row r="278" ht="14.25" customHeight="1">
      <c r="C278" s="34"/>
      <c r="D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</row>
    <row r="279" ht="14.25" customHeight="1">
      <c r="C279" s="34"/>
      <c r="D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</row>
    <row r="280" ht="14.25" customHeight="1">
      <c r="C280" s="34"/>
      <c r="D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</row>
    <row r="281" ht="14.25" customHeight="1">
      <c r="C281" s="34"/>
      <c r="D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</row>
    <row r="282" ht="14.25" customHeight="1">
      <c r="C282" s="34"/>
      <c r="D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</row>
    <row r="283" ht="14.25" customHeight="1">
      <c r="C283" s="34"/>
      <c r="D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</row>
    <row r="284" ht="14.25" customHeight="1">
      <c r="C284" s="34"/>
      <c r="D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</row>
    <row r="285" ht="14.25" customHeight="1">
      <c r="C285" s="34"/>
      <c r="D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</row>
    <row r="286" ht="14.25" customHeight="1">
      <c r="C286" s="34"/>
      <c r="D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</row>
    <row r="287" ht="14.25" customHeight="1">
      <c r="C287" s="34"/>
      <c r="D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</row>
    <row r="288" ht="14.25" customHeight="1">
      <c r="C288" s="34"/>
      <c r="D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</row>
    <row r="289" ht="14.25" customHeight="1">
      <c r="C289" s="34"/>
      <c r="D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</row>
    <row r="290" ht="14.25" customHeight="1">
      <c r="C290" s="34"/>
      <c r="D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</row>
    <row r="291" ht="14.25" customHeight="1">
      <c r="C291" s="34"/>
      <c r="D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</row>
    <row r="292" ht="14.25" customHeight="1">
      <c r="C292" s="34"/>
      <c r="D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</row>
    <row r="293" ht="14.25" customHeight="1">
      <c r="C293" s="34"/>
      <c r="D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</row>
    <row r="294" ht="14.25" customHeight="1">
      <c r="C294" s="34"/>
      <c r="D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</row>
    <row r="295" ht="14.25" customHeight="1">
      <c r="C295" s="34"/>
      <c r="D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</row>
    <row r="296" ht="14.25" customHeight="1">
      <c r="C296" s="34"/>
      <c r="D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</row>
    <row r="297" ht="14.25" customHeight="1">
      <c r="C297" s="34"/>
      <c r="D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</row>
    <row r="298" ht="14.25" customHeight="1">
      <c r="C298" s="34"/>
      <c r="D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</row>
    <row r="299" ht="14.25" customHeight="1">
      <c r="C299" s="34"/>
      <c r="D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</row>
    <row r="300" ht="14.25" customHeight="1">
      <c r="C300" s="34"/>
      <c r="D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</row>
    <row r="301" ht="14.25" customHeight="1">
      <c r="C301" s="34"/>
      <c r="D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</row>
    <row r="302" ht="14.25" customHeight="1">
      <c r="C302" s="34"/>
      <c r="D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</row>
    <row r="303" ht="14.25" customHeight="1">
      <c r="C303" s="34"/>
      <c r="D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</row>
    <row r="304" ht="14.25" customHeight="1">
      <c r="C304" s="34"/>
      <c r="D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</row>
    <row r="305" ht="14.25" customHeight="1">
      <c r="C305" s="34"/>
      <c r="D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</row>
    <row r="306" ht="14.25" customHeight="1">
      <c r="C306" s="34"/>
      <c r="D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</row>
    <row r="307" ht="14.25" customHeight="1">
      <c r="C307" s="34"/>
      <c r="D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</row>
    <row r="308" ht="14.25" customHeight="1">
      <c r="C308" s="34"/>
      <c r="D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</row>
    <row r="309" ht="14.25" customHeight="1">
      <c r="C309" s="34"/>
      <c r="D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</row>
    <row r="310" ht="14.25" customHeight="1">
      <c r="C310" s="34"/>
      <c r="D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</row>
    <row r="311" ht="14.25" customHeight="1">
      <c r="C311" s="34"/>
      <c r="D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</row>
    <row r="312" ht="14.25" customHeight="1">
      <c r="C312" s="34"/>
      <c r="D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</row>
    <row r="313" ht="14.25" customHeight="1">
      <c r="C313" s="34"/>
      <c r="D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</row>
    <row r="314" ht="14.25" customHeight="1">
      <c r="C314" s="34"/>
      <c r="D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</row>
    <row r="315" ht="14.25" customHeight="1">
      <c r="C315" s="34"/>
      <c r="D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</row>
    <row r="316" ht="14.25" customHeight="1">
      <c r="C316" s="34"/>
      <c r="D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</row>
    <row r="317" ht="14.25" customHeight="1">
      <c r="C317" s="34"/>
      <c r="D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</row>
    <row r="318" ht="14.25" customHeight="1">
      <c r="C318" s="34"/>
      <c r="D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</row>
    <row r="319" ht="14.25" customHeight="1">
      <c r="C319" s="34"/>
      <c r="D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</row>
    <row r="320" ht="14.25" customHeight="1">
      <c r="C320" s="34"/>
      <c r="D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</row>
    <row r="321" ht="14.25" customHeight="1">
      <c r="C321" s="34"/>
      <c r="D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</row>
    <row r="322" ht="14.25" customHeight="1">
      <c r="C322" s="34"/>
      <c r="D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</row>
    <row r="323" ht="14.25" customHeight="1">
      <c r="C323" s="34"/>
      <c r="D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</row>
    <row r="324" ht="14.25" customHeight="1">
      <c r="C324" s="34"/>
      <c r="D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</row>
    <row r="325" ht="14.25" customHeight="1">
      <c r="C325" s="34"/>
      <c r="D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</row>
    <row r="326" ht="14.25" customHeight="1">
      <c r="C326" s="34"/>
      <c r="D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</row>
    <row r="327" ht="14.25" customHeight="1">
      <c r="C327" s="34"/>
      <c r="D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</row>
    <row r="328" ht="14.25" customHeight="1">
      <c r="C328" s="34"/>
      <c r="D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</row>
    <row r="329" ht="14.25" customHeight="1">
      <c r="C329" s="34"/>
      <c r="D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</row>
    <row r="330" ht="14.25" customHeight="1">
      <c r="C330" s="34"/>
      <c r="D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</row>
    <row r="331" ht="14.25" customHeight="1">
      <c r="C331" s="34"/>
      <c r="D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</row>
    <row r="332" ht="14.25" customHeight="1">
      <c r="C332" s="34"/>
      <c r="D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</row>
    <row r="333" ht="14.25" customHeight="1">
      <c r="C333" s="34"/>
      <c r="D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</row>
    <row r="334" ht="14.25" customHeight="1">
      <c r="C334" s="34"/>
      <c r="D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</row>
    <row r="335" ht="14.25" customHeight="1">
      <c r="C335" s="34"/>
      <c r="D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</row>
    <row r="336" ht="14.25" customHeight="1">
      <c r="C336" s="34"/>
      <c r="D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</row>
    <row r="337" ht="14.25" customHeight="1">
      <c r="C337" s="34"/>
      <c r="D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</row>
    <row r="338" ht="14.25" customHeight="1">
      <c r="C338" s="34"/>
      <c r="D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</row>
    <row r="339" ht="14.25" customHeight="1">
      <c r="C339" s="34"/>
      <c r="D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</row>
    <row r="340" ht="14.25" customHeight="1">
      <c r="C340" s="34"/>
      <c r="D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</row>
    <row r="341" ht="14.25" customHeight="1">
      <c r="C341" s="34"/>
      <c r="D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</row>
    <row r="342" ht="14.25" customHeight="1">
      <c r="C342" s="34"/>
      <c r="D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</row>
    <row r="343" ht="14.25" customHeight="1">
      <c r="C343" s="34"/>
      <c r="D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</row>
    <row r="344" ht="14.25" customHeight="1">
      <c r="C344" s="34"/>
      <c r="D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</row>
    <row r="345" ht="14.25" customHeight="1">
      <c r="C345" s="34"/>
      <c r="D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</row>
    <row r="346" ht="14.25" customHeight="1">
      <c r="C346" s="34"/>
      <c r="D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</row>
    <row r="347" ht="14.25" customHeight="1">
      <c r="C347" s="34"/>
      <c r="D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</row>
    <row r="348" ht="14.25" customHeight="1">
      <c r="C348" s="34"/>
      <c r="D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</row>
    <row r="349" ht="14.25" customHeight="1">
      <c r="C349" s="34"/>
      <c r="D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</row>
    <row r="350" ht="14.25" customHeight="1">
      <c r="C350" s="34"/>
      <c r="D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</row>
    <row r="351" ht="14.25" customHeight="1">
      <c r="C351" s="34"/>
      <c r="D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</row>
    <row r="352" ht="14.25" customHeight="1">
      <c r="C352" s="34"/>
      <c r="D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</row>
    <row r="353" ht="14.25" customHeight="1">
      <c r="C353" s="34"/>
      <c r="D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</row>
    <row r="354" ht="14.25" customHeight="1">
      <c r="C354" s="34"/>
      <c r="D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</row>
    <row r="355" ht="14.25" customHeight="1">
      <c r="C355" s="34"/>
      <c r="D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</row>
    <row r="356" ht="14.25" customHeight="1">
      <c r="C356" s="34"/>
      <c r="D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</row>
    <row r="357" ht="14.25" customHeight="1">
      <c r="C357" s="34"/>
      <c r="D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</row>
    <row r="358" ht="14.25" customHeight="1">
      <c r="C358" s="34"/>
      <c r="D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</row>
    <row r="359" ht="14.25" customHeight="1">
      <c r="C359" s="34"/>
      <c r="D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</row>
    <row r="360" ht="14.25" customHeight="1">
      <c r="C360" s="34"/>
      <c r="D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</row>
    <row r="361" ht="14.25" customHeight="1">
      <c r="C361" s="34"/>
      <c r="D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</row>
    <row r="362" ht="14.25" customHeight="1">
      <c r="C362" s="34"/>
      <c r="D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</row>
    <row r="363" ht="14.25" customHeight="1">
      <c r="C363" s="34"/>
      <c r="D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</row>
    <row r="364" ht="14.25" customHeight="1">
      <c r="C364" s="34"/>
      <c r="D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</row>
    <row r="365" ht="14.25" customHeight="1">
      <c r="C365" s="34"/>
      <c r="D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</row>
    <row r="366" ht="14.25" customHeight="1">
      <c r="C366" s="34"/>
      <c r="D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</row>
    <row r="367" ht="14.25" customHeight="1">
      <c r="C367" s="34"/>
      <c r="D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</row>
    <row r="368" ht="14.25" customHeight="1">
      <c r="C368" s="34"/>
      <c r="D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</row>
    <row r="369" ht="14.25" customHeight="1">
      <c r="C369" s="34"/>
      <c r="D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</row>
    <row r="370" ht="14.25" customHeight="1">
      <c r="C370" s="34"/>
      <c r="D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</row>
    <row r="371" ht="14.25" customHeight="1">
      <c r="C371" s="34"/>
      <c r="D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</row>
    <row r="372" ht="14.25" customHeight="1">
      <c r="C372" s="34"/>
      <c r="D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</row>
    <row r="373" ht="14.25" customHeight="1">
      <c r="C373" s="34"/>
      <c r="D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</row>
    <row r="374" ht="14.25" customHeight="1">
      <c r="C374" s="34"/>
      <c r="D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</row>
    <row r="375" ht="14.25" customHeight="1">
      <c r="C375" s="34"/>
      <c r="D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</row>
    <row r="376" ht="14.25" customHeight="1">
      <c r="C376" s="34"/>
      <c r="D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</row>
    <row r="377" ht="14.25" customHeight="1">
      <c r="C377" s="34"/>
      <c r="D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</row>
    <row r="378" ht="14.25" customHeight="1">
      <c r="C378" s="34"/>
      <c r="D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</row>
    <row r="379" ht="14.25" customHeight="1">
      <c r="C379" s="34"/>
      <c r="D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</row>
    <row r="380" ht="14.25" customHeight="1">
      <c r="C380" s="34"/>
      <c r="D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</row>
    <row r="381" ht="14.25" customHeight="1">
      <c r="C381" s="34"/>
      <c r="D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</row>
    <row r="382" ht="14.25" customHeight="1">
      <c r="C382" s="34"/>
      <c r="D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</row>
    <row r="383" ht="14.25" customHeight="1">
      <c r="C383" s="34"/>
      <c r="D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</row>
    <row r="384" ht="14.25" customHeight="1">
      <c r="C384" s="34"/>
      <c r="D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</row>
    <row r="385" ht="14.25" customHeight="1">
      <c r="C385" s="34"/>
      <c r="D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</row>
    <row r="386" ht="14.25" customHeight="1">
      <c r="C386" s="34"/>
      <c r="D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</row>
    <row r="387" ht="14.25" customHeight="1">
      <c r="C387" s="34"/>
      <c r="D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</row>
    <row r="388" ht="14.25" customHeight="1">
      <c r="C388" s="34"/>
      <c r="D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</row>
    <row r="389" ht="14.25" customHeight="1">
      <c r="C389" s="34"/>
      <c r="D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</row>
    <row r="390" ht="14.25" customHeight="1">
      <c r="C390" s="34"/>
      <c r="D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</row>
    <row r="391" ht="14.25" customHeight="1">
      <c r="C391" s="34"/>
      <c r="D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</row>
    <row r="392" ht="14.25" customHeight="1">
      <c r="C392" s="34"/>
      <c r="D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</row>
    <row r="393" ht="14.25" customHeight="1">
      <c r="C393" s="34"/>
      <c r="D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</row>
  </sheetData>
  <mergeCells count="5">
    <mergeCell ref="A1:U1"/>
    <mergeCell ref="A2:B2"/>
    <mergeCell ref="C2:D2"/>
    <mergeCell ref="E2:I2"/>
    <mergeCell ref="J2:U2"/>
  </mergeCell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2" width="22.71"/>
    <col customWidth="1" min="3" max="3" width="13.14"/>
    <col customWidth="1" min="4" max="4" width="11.57"/>
    <col customWidth="1" min="5" max="5" width="12.86"/>
    <col customWidth="1" min="6" max="7" width="11.57"/>
    <col customWidth="1" min="8" max="8" width="18.43"/>
    <col customWidth="1" min="9" max="10" width="17.71"/>
    <col customWidth="1" min="11" max="11" width="24.29"/>
    <col customWidth="1" min="12" max="20" width="17.71"/>
    <col customWidth="1" min="21" max="21" width="26.57"/>
    <col customWidth="1" min="22" max="31" width="8.71"/>
  </cols>
  <sheetData>
    <row r="1" ht="19.5" customHeight="1">
      <c r="A1" s="71" t="s">
        <v>105</v>
      </c>
      <c r="V1" s="48"/>
      <c r="W1" s="48"/>
      <c r="X1" s="48"/>
      <c r="Y1" s="48"/>
      <c r="Z1" s="48"/>
      <c r="AA1" s="48"/>
      <c r="AB1" s="48"/>
    </row>
    <row r="2" ht="43.5" customHeight="1">
      <c r="A2" s="79" t="s">
        <v>71</v>
      </c>
      <c r="B2" s="10"/>
      <c r="C2" s="50" t="s">
        <v>72</v>
      </c>
      <c r="D2" s="10"/>
      <c r="E2" s="80" t="s">
        <v>73</v>
      </c>
      <c r="F2" s="9"/>
      <c r="G2" s="9"/>
      <c r="H2" s="9"/>
      <c r="I2" s="10"/>
      <c r="J2" s="72" t="s">
        <v>74</v>
      </c>
      <c r="K2" s="9"/>
      <c r="L2" s="9"/>
      <c r="M2" s="9"/>
      <c r="N2" s="9"/>
      <c r="O2" s="9"/>
      <c r="P2" s="9"/>
      <c r="Q2" s="9"/>
      <c r="R2" s="9"/>
      <c r="S2" s="9"/>
      <c r="T2" s="9"/>
      <c r="U2" s="10"/>
    </row>
    <row r="3" ht="60.0" customHeight="1">
      <c r="A3" s="18" t="s">
        <v>75</v>
      </c>
      <c r="B3" s="18" t="s">
        <v>76</v>
      </c>
      <c r="C3" s="17" t="s">
        <v>19</v>
      </c>
      <c r="D3" s="17" t="s">
        <v>77</v>
      </c>
      <c r="E3" s="18" t="s">
        <v>78</v>
      </c>
      <c r="F3" s="18" t="s">
        <v>79</v>
      </c>
      <c r="G3" s="18" t="s">
        <v>80</v>
      </c>
      <c r="H3" s="17" t="s">
        <v>81</v>
      </c>
      <c r="I3" s="19" t="s">
        <v>82</v>
      </c>
      <c r="J3" s="73" t="s">
        <v>83</v>
      </c>
      <c r="K3" s="55" t="s">
        <v>84</v>
      </c>
      <c r="L3" s="55" t="s">
        <v>85</v>
      </c>
      <c r="M3" s="55" t="s">
        <v>86</v>
      </c>
      <c r="N3" s="55" t="s">
        <v>87</v>
      </c>
      <c r="O3" s="55" t="s">
        <v>88</v>
      </c>
      <c r="P3" s="55" t="s">
        <v>89</v>
      </c>
      <c r="Q3" s="55" t="s">
        <v>90</v>
      </c>
      <c r="R3" s="55" t="s">
        <v>91</v>
      </c>
      <c r="S3" s="55" t="s">
        <v>92</v>
      </c>
      <c r="T3" s="55" t="s">
        <v>93</v>
      </c>
      <c r="U3" s="74" t="s">
        <v>94</v>
      </c>
      <c r="V3" s="57"/>
      <c r="W3" s="58"/>
      <c r="X3" s="58"/>
      <c r="Y3" s="58"/>
      <c r="Z3" s="58"/>
      <c r="AA3" s="58"/>
      <c r="AB3" s="58"/>
      <c r="AC3" s="58"/>
      <c r="AD3" s="58"/>
      <c r="AE3" s="58"/>
    </row>
    <row r="4" ht="14.25" customHeight="1">
      <c r="A4" s="75">
        <v>45611.0</v>
      </c>
      <c r="B4" s="23" t="s">
        <v>36</v>
      </c>
      <c r="C4" s="24">
        <f>VLOOKUP('November Payroll'!B4,'Set Up Employee Data'!A:O,2,FALSE)</f>
        <v>25</v>
      </c>
      <c r="D4" s="24">
        <f t="shared" ref="D4:D13" si="1">C4*1.5</f>
        <v>37.5</v>
      </c>
      <c r="E4" s="23"/>
      <c r="F4" s="23"/>
      <c r="G4" s="23"/>
      <c r="H4" s="24"/>
      <c r="I4" s="32"/>
      <c r="J4" s="76">
        <f>IFERROR(VLOOKUP(B4,'Set Up Employee Data'!A:O,3,FALSE)/(VLOOKUP(B4,'Set Up Employee Data'!A:O,4,FALSE)),0)</f>
        <v>0</v>
      </c>
      <c r="K4" s="34">
        <f t="shared" ref="K4:K13" si="2">(C4*E4)+(F4*C4)</f>
        <v>0</v>
      </c>
      <c r="L4" s="34">
        <f t="shared" ref="L4:L13" si="3">D4*G4</f>
        <v>0</v>
      </c>
      <c r="M4" s="34">
        <f t="shared" ref="M4:M13" si="4">SUM(J4:L4)+SUM(H4:I4)</f>
        <v>0</v>
      </c>
      <c r="N4" s="34">
        <f>(M4-I4)*((VLOOKUP(B4,'Set Up Employee Data'!A:O,7,FALSE)))</f>
        <v>0</v>
      </c>
      <c r="O4" s="34">
        <f>(M4-I4)*((VLOOKUP(B4,'Set Up Employee Data'!A:O,8,FALSE)))</f>
        <v>0</v>
      </c>
      <c r="P4" s="34">
        <f>(M4-I4)*((VLOOKUP(B4,'Set Up Employee Data'!A:O,5,FALSE)))</f>
        <v>0</v>
      </c>
      <c r="Q4" s="34">
        <f>(M4-I4)*((VLOOKUP(B4,'Set Up Employee Data'!A:O,6,FALSE)))</f>
        <v>0</v>
      </c>
      <c r="R4" s="34">
        <f>IFERROR(((VLOOKUP(B4,'Set Up Employee Data'!A:O,9,FALSE)))+((VLOOKUP(B4,'Set Up Employee Data'!A:O,10,FALSE)))+((VLOOKUP(B4,'Set Up Employee Data'!A:O,11,FALSE)))+((VLOOKUP(B4,'Set Up Employee Data'!A:O,12,FALSE))),0)</f>
        <v>125</v>
      </c>
      <c r="S4" s="34">
        <f>IFERROR(((VLOOKUP(B4,'Set Up Employee Data'!A:O,13,FALSE)))+((VLOOKUP(B4,'Set Up Employee Data'!A:O,14,FALSE)))+((VLOOKUP(B4,'Set Up Employee Data'!A:O,15,FALSE))),0)</f>
        <v>0</v>
      </c>
      <c r="T4" s="34">
        <f t="shared" ref="T4:T13" si="5">SUM(N4:S4)</f>
        <v>125</v>
      </c>
      <c r="U4" s="77">
        <f t="shared" ref="U4:U13" si="6">M4-T4</f>
        <v>-125</v>
      </c>
    </row>
    <row r="5" ht="14.25" customHeight="1">
      <c r="A5" s="75">
        <v>45611.0</v>
      </c>
      <c r="B5" s="23" t="s">
        <v>37</v>
      </c>
      <c r="C5" s="24" t="str">
        <f>VLOOKUP('November Payroll'!B5,'Set Up Employee Data'!A:O,2,FALSE)</f>
        <v/>
      </c>
      <c r="D5" s="24">
        <f t="shared" si="1"/>
        <v>0</v>
      </c>
      <c r="E5" s="23"/>
      <c r="F5" s="23"/>
      <c r="G5" s="23"/>
      <c r="H5" s="24"/>
      <c r="I5" s="32"/>
      <c r="J5" s="76">
        <f>IFERROR(VLOOKUP(B5,'Set Up Employee Data'!A:O,3,FALSE)/(VLOOKUP(B5,'Set Up Employee Data'!A:O,4,FALSE)),0)</f>
        <v>2884.615385</v>
      </c>
      <c r="K5" s="34">
        <f t="shared" si="2"/>
        <v>0</v>
      </c>
      <c r="L5" s="34">
        <f t="shared" si="3"/>
        <v>0</v>
      </c>
      <c r="M5" s="34">
        <f t="shared" si="4"/>
        <v>2884.615385</v>
      </c>
      <c r="N5" s="34">
        <f>(M5-I5)*((VLOOKUP(B5,'Set Up Employee Data'!A:O,7,FALSE)))</f>
        <v>178.8461538</v>
      </c>
      <c r="O5" s="34">
        <f>(M5-I5)*((VLOOKUP(B5,'Set Up Employee Data'!A:O,8,FALSE)))</f>
        <v>41.82692308</v>
      </c>
      <c r="P5" s="34">
        <f>(M5-I5)*((VLOOKUP(B5,'Set Up Employee Data'!A:O,5,FALSE)))</f>
        <v>150</v>
      </c>
      <c r="Q5" s="34">
        <f>(M5-I5)*((VLOOKUP(B5,'Set Up Employee Data'!A:O,6,FALSE)))</f>
        <v>0</v>
      </c>
      <c r="R5" s="34">
        <f>IFERROR(((VLOOKUP(B5,'Set Up Employee Data'!A:O,9,FALSE)))+((VLOOKUP(B5,'Set Up Employee Data'!A:O,10,FALSE)))+((VLOOKUP(B5,'Set Up Employee Data'!A:O,11,FALSE)))+((VLOOKUP(B5,'Set Up Employee Data'!A:O,12,FALSE))),0)</f>
        <v>0</v>
      </c>
      <c r="S5" s="34">
        <f>IFERROR(((VLOOKUP(B5,'Set Up Employee Data'!A:O,13,FALSE)))+((VLOOKUP(B5,'Set Up Employee Data'!A:O,14,FALSE)))+((VLOOKUP(B5,'Set Up Employee Data'!A:O,15,FALSE))),0)</f>
        <v>0</v>
      </c>
      <c r="T5" s="34">
        <f t="shared" si="5"/>
        <v>370.6730769</v>
      </c>
      <c r="U5" s="77">
        <f t="shared" si="6"/>
        <v>2513.942308</v>
      </c>
    </row>
    <row r="6" ht="14.25" customHeight="1">
      <c r="A6" s="75">
        <v>45611.0</v>
      </c>
      <c r="B6" s="23" t="s">
        <v>38</v>
      </c>
      <c r="C6" s="24" t="str">
        <f>VLOOKUP('November Payroll'!B6,'Set Up Employee Data'!A:O,2,FALSE)</f>
        <v/>
      </c>
      <c r="D6" s="24">
        <f t="shared" si="1"/>
        <v>0</v>
      </c>
      <c r="E6" s="23"/>
      <c r="F6" s="23"/>
      <c r="G6" s="23"/>
      <c r="H6" s="24"/>
      <c r="I6" s="32"/>
      <c r="J6" s="76">
        <f>IFERROR(VLOOKUP(B6,'Set Up Employee Data'!A:O,3,FALSE)/(VLOOKUP(B6,'Set Up Employee Data'!A:O,4,FALSE)),0)</f>
        <v>961.5384615</v>
      </c>
      <c r="K6" s="34">
        <f t="shared" si="2"/>
        <v>0</v>
      </c>
      <c r="L6" s="34">
        <f t="shared" si="3"/>
        <v>0</v>
      </c>
      <c r="M6" s="34">
        <f t="shared" si="4"/>
        <v>961.5384615</v>
      </c>
      <c r="N6" s="34">
        <f>(M6-I6)*((VLOOKUP(B6,'Set Up Employee Data'!A:O,7,FALSE)))</f>
        <v>59.61538462</v>
      </c>
      <c r="O6" s="34">
        <f>(M6-I6)*((VLOOKUP(B6,'Set Up Employee Data'!A:O,8,FALSE)))</f>
        <v>13.94230769</v>
      </c>
      <c r="P6" s="34">
        <f>(M6-I6)*((VLOOKUP(B6,'Set Up Employee Data'!A:O,5,FALSE)))</f>
        <v>50</v>
      </c>
      <c r="Q6" s="34">
        <f>(M6-I6)*((VLOOKUP(B6,'Set Up Employee Data'!A:O,6,FALSE)))</f>
        <v>0</v>
      </c>
      <c r="R6" s="34">
        <f>IFERROR(((VLOOKUP(B6,'Set Up Employee Data'!A:O,9,FALSE)))+((VLOOKUP(B6,'Set Up Employee Data'!A:O,10,FALSE)))+((VLOOKUP(B6,'Set Up Employee Data'!A:O,11,FALSE)))+((VLOOKUP(B6,'Set Up Employee Data'!A:O,12,FALSE))),0)</f>
        <v>0</v>
      </c>
      <c r="S6" s="34">
        <f>IFERROR(((VLOOKUP(B6,'Set Up Employee Data'!A:O,13,FALSE)))+((VLOOKUP(B6,'Set Up Employee Data'!A:O,14,FALSE)))+((VLOOKUP(B6,'Set Up Employee Data'!A:O,15,FALSE))),0)</f>
        <v>0</v>
      </c>
      <c r="T6" s="34">
        <f t="shared" si="5"/>
        <v>123.5576923</v>
      </c>
      <c r="U6" s="77">
        <f t="shared" si="6"/>
        <v>837.9807692</v>
      </c>
    </row>
    <row r="7" ht="14.25" customHeight="1">
      <c r="A7" s="75">
        <v>45611.0</v>
      </c>
      <c r="B7" s="23" t="s">
        <v>39</v>
      </c>
      <c r="C7" s="24">
        <f>VLOOKUP('November Payroll'!B7,'Set Up Employee Data'!A:O,2,FALSE)</f>
        <v>15</v>
      </c>
      <c r="D7" s="24">
        <f t="shared" si="1"/>
        <v>22.5</v>
      </c>
      <c r="E7" s="23"/>
      <c r="F7" s="23"/>
      <c r="G7" s="23"/>
      <c r="H7" s="24"/>
      <c r="I7" s="32"/>
      <c r="J7" s="76">
        <f>IFERROR(VLOOKUP(B7,'Set Up Employee Data'!A:O,3,FALSE)/(VLOOKUP(B7,'Set Up Employee Data'!A:O,4,FALSE)),0)</f>
        <v>0</v>
      </c>
      <c r="K7" s="34">
        <f t="shared" si="2"/>
        <v>0</v>
      </c>
      <c r="L7" s="34">
        <f t="shared" si="3"/>
        <v>0</v>
      </c>
      <c r="M7" s="34">
        <f t="shared" si="4"/>
        <v>0</v>
      </c>
      <c r="N7" s="34">
        <f>(M7-I7)*((VLOOKUP(B7,'Set Up Employee Data'!A:O,7,FALSE)))</f>
        <v>0</v>
      </c>
      <c r="O7" s="34">
        <f>(M7-I7)*((VLOOKUP(B7,'Set Up Employee Data'!A:O,8,FALSE)))</f>
        <v>0</v>
      </c>
      <c r="P7" s="34">
        <f>(M7-I7)*((VLOOKUP(B7,'Set Up Employee Data'!A:O,5,FALSE)))</f>
        <v>0</v>
      </c>
      <c r="Q7" s="34">
        <f>(M7-I7)*((VLOOKUP(B7,'Set Up Employee Data'!A:O,6,FALSE)))</f>
        <v>0</v>
      </c>
      <c r="R7" s="34">
        <f>IFERROR(((VLOOKUP(B7,'Set Up Employee Data'!A:O,9,FALSE)))+((VLOOKUP(B7,'Set Up Employee Data'!A:O,10,FALSE)))+((VLOOKUP(B7,'Set Up Employee Data'!A:O,11,FALSE)))+((VLOOKUP(B7,'Set Up Employee Data'!A:O,12,FALSE))),0)</f>
        <v>0</v>
      </c>
      <c r="S7" s="34">
        <f>IFERROR(((VLOOKUP(B7,'Set Up Employee Data'!A:O,13,FALSE)))+((VLOOKUP(B7,'Set Up Employee Data'!A:O,14,FALSE)))+((VLOOKUP(B7,'Set Up Employee Data'!A:O,15,FALSE))),0)</f>
        <v>0</v>
      </c>
      <c r="T7" s="34">
        <f t="shared" si="5"/>
        <v>0</v>
      </c>
      <c r="U7" s="77">
        <f t="shared" si="6"/>
        <v>0</v>
      </c>
    </row>
    <row r="8" ht="14.25" customHeight="1">
      <c r="A8" s="75">
        <v>45611.0</v>
      </c>
      <c r="B8" s="23" t="s">
        <v>40</v>
      </c>
      <c r="C8" s="24">
        <f>VLOOKUP('November Payroll'!B8,'Set Up Employee Data'!A:O,2,FALSE)</f>
        <v>20</v>
      </c>
      <c r="D8" s="24">
        <f t="shared" si="1"/>
        <v>30</v>
      </c>
      <c r="E8" s="23"/>
      <c r="F8" s="23"/>
      <c r="G8" s="23"/>
      <c r="H8" s="24"/>
      <c r="I8" s="32"/>
      <c r="J8" s="76">
        <f>IFERROR(VLOOKUP(B8,'Set Up Employee Data'!A:O,3,FALSE)/(VLOOKUP(B8,'Set Up Employee Data'!A:O,4,FALSE)),0)</f>
        <v>0</v>
      </c>
      <c r="K8" s="34">
        <f t="shared" si="2"/>
        <v>0</v>
      </c>
      <c r="L8" s="34">
        <f t="shared" si="3"/>
        <v>0</v>
      </c>
      <c r="M8" s="34">
        <f t="shared" si="4"/>
        <v>0</v>
      </c>
      <c r="N8" s="34">
        <f>(M8-I8)*((VLOOKUP(B8,'Set Up Employee Data'!A:O,7,FALSE)))</f>
        <v>0</v>
      </c>
      <c r="O8" s="34">
        <f>(M8-I8)*((VLOOKUP(B8,'Set Up Employee Data'!A:O,8,FALSE)))</f>
        <v>0</v>
      </c>
      <c r="P8" s="34">
        <f>(M8-I8)*((VLOOKUP(B8,'Set Up Employee Data'!A:O,5,FALSE)))</f>
        <v>0</v>
      </c>
      <c r="Q8" s="34">
        <f>(M8-I8)*((VLOOKUP(B8,'Set Up Employee Data'!A:O,6,FALSE)))</f>
        <v>0</v>
      </c>
      <c r="R8" s="34">
        <f>IFERROR(((VLOOKUP(B8,'Set Up Employee Data'!A:O,9,FALSE)))+((VLOOKUP(B8,'Set Up Employee Data'!A:O,10,FALSE)))+((VLOOKUP(B8,'Set Up Employee Data'!A:O,11,FALSE)))+((VLOOKUP(B8,'Set Up Employee Data'!A:O,12,FALSE))),0)</f>
        <v>0</v>
      </c>
      <c r="S8" s="34">
        <f>IFERROR(((VLOOKUP(B8,'Set Up Employee Data'!A:O,13,FALSE)))+((VLOOKUP(B8,'Set Up Employee Data'!A:O,14,FALSE)))+((VLOOKUP(B8,'Set Up Employee Data'!A:O,15,FALSE))),0)</f>
        <v>0</v>
      </c>
      <c r="T8" s="34">
        <f t="shared" si="5"/>
        <v>0</v>
      </c>
      <c r="U8" s="62">
        <f t="shared" si="6"/>
        <v>0</v>
      </c>
    </row>
    <row r="9" ht="14.25" customHeight="1">
      <c r="A9" s="75">
        <v>45611.0</v>
      </c>
      <c r="B9" s="23" t="s">
        <v>41</v>
      </c>
      <c r="C9" s="24" t="str">
        <f>VLOOKUP('November Payroll'!B9,'Set Up Employee Data'!A:O,2,FALSE)</f>
        <v/>
      </c>
      <c r="D9" s="24">
        <f t="shared" si="1"/>
        <v>0</v>
      </c>
      <c r="E9" s="23"/>
      <c r="F9" s="23"/>
      <c r="G9" s="23"/>
      <c r="H9" s="24"/>
      <c r="I9" s="32"/>
      <c r="J9" s="76">
        <f>IFERROR(VLOOKUP(B9,'Set Up Employee Data'!A:O,3,FALSE)/(VLOOKUP(B9,'Set Up Employee Data'!A:O,4,FALSE)),0)</f>
        <v>730.7692308</v>
      </c>
      <c r="K9" s="34">
        <f t="shared" si="2"/>
        <v>0</v>
      </c>
      <c r="L9" s="34">
        <f t="shared" si="3"/>
        <v>0</v>
      </c>
      <c r="M9" s="34">
        <f t="shared" si="4"/>
        <v>730.7692308</v>
      </c>
      <c r="N9" s="34">
        <f>(M9-I9)*((VLOOKUP(B9,'Set Up Employee Data'!A:O,7,FALSE)))</f>
        <v>45.30769231</v>
      </c>
      <c r="O9" s="34">
        <f>(M9-I9)*((VLOOKUP(B9,'Set Up Employee Data'!A:O,8,FALSE)))</f>
        <v>10.59615385</v>
      </c>
      <c r="P9" s="34">
        <f>(M9-I9)*((VLOOKUP(B9,'Set Up Employee Data'!A:O,5,FALSE)))</f>
        <v>38</v>
      </c>
      <c r="Q9" s="34">
        <f>(M9-I9)*((VLOOKUP(B9,'Set Up Employee Data'!A:O,6,FALSE)))</f>
        <v>0</v>
      </c>
      <c r="R9" s="34">
        <f>IFERROR(((VLOOKUP(B9,'Set Up Employee Data'!A:O,9,FALSE)))+((VLOOKUP(B9,'Set Up Employee Data'!A:O,10,FALSE)))+((VLOOKUP(B9,'Set Up Employee Data'!A:O,11,FALSE)))+((VLOOKUP(B9,'Set Up Employee Data'!A:O,12,FALSE))),0)</f>
        <v>0</v>
      </c>
      <c r="S9" s="34">
        <f>IFERROR(((VLOOKUP(B9,'Set Up Employee Data'!A:O,13,FALSE)))+((VLOOKUP(B9,'Set Up Employee Data'!A:O,14,FALSE)))+((VLOOKUP(B9,'Set Up Employee Data'!A:O,15,FALSE))),0)</f>
        <v>0</v>
      </c>
      <c r="T9" s="34">
        <f t="shared" si="5"/>
        <v>93.90384615</v>
      </c>
      <c r="U9" s="62">
        <f t="shared" si="6"/>
        <v>636.8653846</v>
      </c>
    </row>
    <row r="10" ht="14.25" customHeight="1">
      <c r="A10" s="75">
        <v>45611.0</v>
      </c>
      <c r="B10" s="23" t="s">
        <v>42</v>
      </c>
      <c r="C10" s="24">
        <f>VLOOKUP('November Payroll'!B10,'Set Up Employee Data'!A:O,2,FALSE)</f>
        <v>35</v>
      </c>
      <c r="D10" s="24">
        <f t="shared" si="1"/>
        <v>52.5</v>
      </c>
      <c r="E10" s="23"/>
      <c r="F10" s="23"/>
      <c r="G10" s="23"/>
      <c r="H10" s="24"/>
      <c r="I10" s="32"/>
      <c r="J10" s="76">
        <f>IFERROR(VLOOKUP(B10,'Set Up Employee Data'!A:O,3,FALSE)/(VLOOKUP(B10,'Set Up Employee Data'!A:O,4,FALSE)),0)</f>
        <v>0</v>
      </c>
      <c r="K10" s="34">
        <f t="shared" si="2"/>
        <v>0</v>
      </c>
      <c r="L10" s="34">
        <f t="shared" si="3"/>
        <v>0</v>
      </c>
      <c r="M10" s="34">
        <f t="shared" si="4"/>
        <v>0</v>
      </c>
      <c r="N10" s="34">
        <f>(M10-I10)*((VLOOKUP(B10,'Set Up Employee Data'!A:O,7,FALSE)))</f>
        <v>0</v>
      </c>
      <c r="O10" s="34">
        <f>(M10-I10)*((VLOOKUP(B10,'Set Up Employee Data'!A:O,8,FALSE)))</f>
        <v>0</v>
      </c>
      <c r="P10" s="34">
        <f>(M10-I10)*((VLOOKUP(B10,'Set Up Employee Data'!A:O,5,FALSE)))</f>
        <v>0</v>
      </c>
      <c r="Q10" s="34">
        <f>(M10-I10)*((VLOOKUP(B10,'Set Up Employee Data'!A:O,6,FALSE)))</f>
        <v>0</v>
      </c>
      <c r="R10" s="34">
        <f>IFERROR(((VLOOKUP(B10,'Set Up Employee Data'!A:O,9,FALSE)))+((VLOOKUP(B10,'Set Up Employee Data'!A:O,10,FALSE)))+((VLOOKUP(B10,'Set Up Employee Data'!A:O,11,FALSE)))+((VLOOKUP(B10,'Set Up Employee Data'!A:O,12,FALSE))),0)</f>
        <v>0</v>
      </c>
      <c r="S10" s="34">
        <f>IFERROR(((VLOOKUP(B10,'Set Up Employee Data'!A:O,13,FALSE)))+((VLOOKUP(B10,'Set Up Employee Data'!A:O,14,FALSE)))+((VLOOKUP(B10,'Set Up Employee Data'!A:O,15,FALSE))),0)</f>
        <v>0</v>
      </c>
      <c r="T10" s="34">
        <f t="shared" si="5"/>
        <v>0</v>
      </c>
      <c r="U10" s="62">
        <f t="shared" si="6"/>
        <v>0</v>
      </c>
    </row>
    <row r="11" ht="14.25" customHeight="1">
      <c r="A11" s="75">
        <v>45611.0</v>
      </c>
      <c r="B11" s="23" t="s">
        <v>43</v>
      </c>
      <c r="C11" s="24" t="str">
        <f>VLOOKUP('November Payroll'!B11,'Set Up Employee Data'!A:O,2,FALSE)</f>
        <v/>
      </c>
      <c r="D11" s="24">
        <f t="shared" si="1"/>
        <v>0</v>
      </c>
      <c r="E11" s="23"/>
      <c r="F11" s="23"/>
      <c r="G11" s="23"/>
      <c r="H11" s="24"/>
      <c r="I11" s="32"/>
      <c r="J11" s="76">
        <f>IFERROR(VLOOKUP(B11,'Set Up Employee Data'!A:O,3,FALSE)/(VLOOKUP(B11,'Set Up Employee Data'!A:O,4,FALSE)),0)</f>
        <v>1057.692308</v>
      </c>
      <c r="K11" s="34">
        <f t="shared" si="2"/>
        <v>0</v>
      </c>
      <c r="L11" s="34">
        <f t="shared" si="3"/>
        <v>0</v>
      </c>
      <c r="M11" s="34">
        <f t="shared" si="4"/>
        <v>1057.692308</v>
      </c>
      <c r="N11" s="34">
        <f>(M11-I11)*((VLOOKUP(B11,'Set Up Employee Data'!A:O,7,FALSE)))</f>
        <v>65.57692308</v>
      </c>
      <c r="O11" s="34">
        <f>(M11-I11)*((VLOOKUP(B11,'Set Up Employee Data'!A:O,8,FALSE)))</f>
        <v>15.33653846</v>
      </c>
      <c r="P11" s="34">
        <f>(M11-I11)*((VLOOKUP(B11,'Set Up Employee Data'!A:O,5,FALSE)))</f>
        <v>55</v>
      </c>
      <c r="Q11" s="34">
        <f>(M11-I11)*((VLOOKUP(B11,'Set Up Employee Data'!A:O,6,FALSE)))</f>
        <v>0</v>
      </c>
      <c r="R11" s="34">
        <f>IFERROR(((VLOOKUP(B11,'Set Up Employee Data'!A:O,9,FALSE)))+((VLOOKUP(B11,'Set Up Employee Data'!A:O,10,FALSE)))+((VLOOKUP(B11,'Set Up Employee Data'!A:O,11,FALSE)))+((VLOOKUP(B11,'Set Up Employee Data'!A:O,12,FALSE))),0)</f>
        <v>0</v>
      </c>
      <c r="S11" s="34">
        <f>IFERROR(((VLOOKUP(B11,'Set Up Employee Data'!A:O,13,FALSE)))+((VLOOKUP(B11,'Set Up Employee Data'!A:O,14,FALSE)))+((VLOOKUP(B11,'Set Up Employee Data'!A:O,15,FALSE))),0)</f>
        <v>0</v>
      </c>
      <c r="T11" s="34">
        <f t="shared" si="5"/>
        <v>135.9134615</v>
      </c>
      <c r="U11" s="62">
        <f t="shared" si="6"/>
        <v>921.7788462</v>
      </c>
    </row>
    <row r="12" ht="14.25" customHeight="1">
      <c r="A12" s="75">
        <v>45611.0</v>
      </c>
      <c r="B12" s="23" t="s">
        <v>44</v>
      </c>
      <c r="C12" s="24">
        <f>VLOOKUP('November Payroll'!B12,'Set Up Employee Data'!A:O,2,FALSE)</f>
        <v>40</v>
      </c>
      <c r="D12" s="24">
        <f t="shared" si="1"/>
        <v>60</v>
      </c>
      <c r="E12" s="23"/>
      <c r="F12" s="23"/>
      <c r="G12" s="23"/>
      <c r="H12" s="24"/>
      <c r="I12" s="32"/>
      <c r="J12" s="76">
        <f>IFERROR(VLOOKUP(B12,'Set Up Employee Data'!A:O,3,FALSE)/(VLOOKUP(B12,'Set Up Employee Data'!A:O,4,FALSE)),0)</f>
        <v>0</v>
      </c>
      <c r="K12" s="34">
        <f t="shared" si="2"/>
        <v>0</v>
      </c>
      <c r="L12" s="34">
        <f t="shared" si="3"/>
        <v>0</v>
      </c>
      <c r="M12" s="34">
        <f t="shared" si="4"/>
        <v>0</v>
      </c>
      <c r="N12" s="34">
        <f>(M12-I12)*((VLOOKUP(B12,'Set Up Employee Data'!A:O,7,FALSE)))</f>
        <v>0</v>
      </c>
      <c r="O12" s="34">
        <f>(M12-I12)*((VLOOKUP(B12,'Set Up Employee Data'!A:O,8,FALSE)))</f>
        <v>0</v>
      </c>
      <c r="P12" s="34">
        <f>(M12-I12)*((VLOOKUP(B12,'Set Up Employee Data'!A:O,5,FALSE)))</f>
        <v>0</v>
      </c>
      <c r="Q12" s="34">
        <f>(M12-I12)*((VLOOKUP(B12,'Set Up Employee Data'!A:O,6,FALSE)))</f>
        <v>0</v>
      </c>
      <c r="R12" s="34">
        <f>IFERROR(((VLOOKUP(B12,'Set Up Employee Data'!A:O,9,FALSE)))+((VLOOKUP(B12,'Set Up Employee Data'!A:O,10,FALSE)))+((VLOOKUP(B12,'Set Up Employee Data'!A:O,11,FALSE)))+((VLOOKUP(B12,'Set Up Employee Data'!A:O,12,FALSE))),0)</f>
        <v>0</v>
      </c>
      <c r="S12" s="34">
        <f>IFERROR(((VLOOKUP(B12,'Set Up Employee Data'!A:O,13,FALSE)))+((VLOOKUP(B12,'Set Up Employee Data'!A:O,14,FALSE)))+((VLOOKUP(B12,'Set Up Employee Data'!A:O,15,FALSE))),0)</f>
        <v>0</v>
      </c>
      <c r="T12" s="34">
        <f t="shared" si="5"/>
        <v>0</v>
      </c>
      <c r="U12" s="62">
        <f t="shared" si="6"/>
        <v>0</v>
      </c>
    </row>
    <row r="13" ht="14.25" customHeight="1">
      <c r="A13" s="75">
        <v>45611.0</v>
      </c>
      <c r="B13" s="23" t="s">
        <v>45</v>
      </c>
      <c r="C13" s="24" t="str">
        <f>VLOOKUP('November Payroll'!B13,'Set Up Employee Data'!A:O,2,FALSE)</f>
        <v/>
      </c>
      <c r="D13" s="24">
        <f t="shared" si="1"/>
        <v>0</v>
      </c>
      <c r="E13" s="23"/>
      <c r="F13" s="23"/>
      <c r="G13" s="23"/>
      <c r="H13" s="24"/>
      <c r="I13" s="32"/>
      <c r="J13" s="76">
        <f>IFERROR(VLOOKUP(B13,'Set Up Employee Data'!A:O,3,FALSE)/(VLOOKUP(B13,'Set Up Employee Data'!A:O,4,FALSE)),0)</f>
        <v>1923.076923</v>
      </c>
      <c r="K13" s="34">
        <f t="shared" si="2"/>
        <v>0</v>
      </c>
      <c r="L13" s="34">
        <f t="shared" si="3"/>
        <v>0</v>
      </c>
      <c r="M13" s="34">
        <f t="shared" si="4"/>
        <v>1923.076923</v>
      </c>
      <c r="N13" s="34">
        <f>(M13-I13)*((VLOOKUP(B13,'Set Up Employee Data'!A:O,7,FALSE)))</f>
        <v>119.2307692</v>
      </c>
      <c r="O13" s="34">
        <f>(M13-I13)*((VLOOKUP(B13,'Set Up Employee Data'!A:O,8,FALSE)))</f>
        <v>27.88461538</v>
      </c>
      <c r="P13" s="34">
        <f>(M13-I13)*((VLOOKUP(B13,'Set Up Employee Data'!A:O,5,FALSE)))</f>
        <v>100</v>
      </c>
      <c r="Q13" s="34">
        <f>(M13-I13)*((VLOOKUP(B13,'Set Up Employee Data'!A:O,6,FALSE)))</f>
        <v>0</v>
      </c>
      <c r="R13" s="34">
        <f>IFERROR(((VLOOKUP(B13,'Set Up Employee Data'!A:O,9,FALSE)))+((VLOOKUP(B13,'Set Up Employee Data'!A:O,10,FALSE)))+((VLOOKUP(B13,'Set Up Employee Data'!A:O,11,FALSE)))+((VLOOKUP(B13,'Set Up Employee Data'!A:O,12,FALSE))),0)</f>
        <v>0</v>
      </c>
      <c r="S13" s="34">
        <f>IFERROR(((VLOOKUP(B13,'Set Up Employee Data'!A:O,13,FALSE)))+((VLOOKUP(B13,'Set Up Employee Data'!A:O,14,FALSE)))+((VLOOKUP(B13,'Set Up Employee Data'!A:O,15,FALSE))),0)</f>
        <v>0</v>
      </c>
      <c r="T13" s="34">
        <f t="shared" si="5"/>
        <v>247.1153846</v>
      </c>
      <c r="U13" s="62">
        <f t="shared" si="6"/>
        <v>1675.961538</v>
      </c>
    </row>
    <row r="14" ht="12.75" customHeight="1">
      <c r="A14" s="63"/>
      <c r="B14" s="63" t="s">
        <v>95</v>
      </c>
      <c r="C14" s="64"/>
      <c r="D14" s="64"/>
      <c r="E14" s="65">
        <f t="shared" ref="E14:U14" si="7">SUM(E4:E13)</f>
        <v>0</v>
      </c>
      <c r="F14" s="65">
        <f t="shared" si="7"/>
        <v>0</v>
      </c>
      <c r="G14" s="65">
        <f t="shared" si="7"/>
        <v>0</v>
      </c>
      <c r="H14" s="64">
        <f t="shared" si="7"/>
        <v>0</v>
      </c>
      <c r="I14" s="64">
        <f t="shared" si="7"/>
        <v>0</v>
      </c>
      <c r="J14" s="64">
        <f t="shared" si="7"/>
        <v>7557.692308</v>
      </c>
      <c r="K14" s="64">
        <f t="shared" si="7"/>
        <v>0</v>
      </c>
      <c r="L14" s="64">
        <f t="shared" si="7"/>
        <v>0</v>
      </c>
      <c r="M14" s="64">
        <f t="shared" si="7"/>
        <v>7557.692308</v>
      </c>
      <c r="N14" s="64">
        <f t="shared" si="7"/>
        <v>468.5769231</v>
      </c>
      <c r="O14" s="64">
        <f t="shared" si="7"/>
        <v>109.5865385</v>
      </c>
      <c r="P14" s="64">
        <f t="shared" si="7"/>
        <v>393</v>
      </c>
      <c r="Q14" s="64">
        <f t="shared" si="7"/>
        <v>0</v>
      </c>
      <c r="R14" s="64">
        <f t="shared" si="7"/>
        <v>125</v>
      </c>
      <c r="S14" s="64">
        <f t="shared" si="7"/>
        <v>0</v>
      </c>
      <c r="T14" s="64">
        <f t="shared" si="7"/>
        <v>1096.163462</v>
      </c>
      <c r="U14" s="78">
        <f t="shared" si="7"/>
        <v>6461.528846</v>
      </c>
      <c r="V14" s="34"/>
      <c r="W14" s="69"/>
      <c r="X14" s="69"/>
      <c r="Y14" s="69"/>
      <c r="Z14" s="69"/>
      <c r="AA14" s="69"/>
      <c r="AB14" s="69"/>
      <c r="AC14" s="69"/>
      <c r="AD14" s="69"/>
      <c r="AE14" s="69"/>
    </row>
    <row r="15" ht="14.25" customHeight="1">
      <c r="C15" s="34"/>
      <c r="D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ht="14.25" customHeight="1">
      <c r="C16" s="34"/>
      <c r="D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</row>
    <row r="17" ht="14.25" customHeight="1">
      <c r="C17" s="34"/>
      <c r="D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ht="14.25" customHeight="1">
      <c r="C18" s="34"/>
      <c r="D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ht="14.25" customHeight="1">
      <c r="C19" s="34"/>
      <c r="D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ht="14.25" customHeight="1">
      <c r="C20" s="34"/>
      <c r="D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ht="14.25" customHeight="1">
      <c r="C21" s="34"/>
      <c r="D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ht="14.25" customHeight="1">
      <c r="C22" s="34"/>
      <c r="D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ht="14.25" customHeight="1">
      <c r="C23" s="34"/>
      <c r="D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ht="14.25" customHeight="1">
      <c r="C24" s="34"/>
      <c r="D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</row>
    <row r="25" ht="14.25" customHeight="1">
      <c r="C25" s="34"/>
      <c r="D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ht="14.25" customHeight="1">
      <c r="C26" s="34"/>
      <c r="D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ht="14.25" customHeight="1">
      <c r="C27" s="34"/>
      <c r="D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ht="14.25" customHeight="1">
      <c r="C28" s="34"/>
      <c r="D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ht="14.25" customHeight="1">
      <c r="C29" s="34"/>
      <c r="D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ht="14.25" customHeight="1">
      <c r="C30" s="34"/>
      <c r="D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ht="14.25" customHeight="1">
      <c r="C31" s="34"/>
      <c r="D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ht="14.25" customHeight="1">
      <c r="C32" s="34"/>
      <c r="D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ht="14.25" customHeight="1">
      <c r="C33" s="34"/>
      <c r="D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ht="14.25" customHeight="1">
      <c r="C34" s="34"/>
      <c r="D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ht="14.25" customHeight="1">
      <c r="C35" s="34"/>
      <c r="D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ht="14.25" customHeight="1">
      <c r="C36" s="34"/>
      <c r="D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</row>
    <row r="37" ht="14.25" customHeight="1">
      <c r="C37" s="34"/>
      <c r="D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ht="14.25" customHeight="1">
      <c r="C38" s="34"/>
      <c r="D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ht="14.25" customHeight="1">
      <c r="C39" s="34"/>
      <c r="D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ht="14.25" customHeight="1">
      <c r="C40" s="34"/>
      <c r="D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ht="14.25" customHeight="1">
      <c r="C41" s="34"/>
      <c r="D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ht="14.25" customHeight="1">
      <c r="C42" s="34"/>
      <c r="D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ht="14.25" customHeight="1">
      <c r="C43" s="34"/>
      <c r="D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ht="14.25" customHeight="1">
      <c r="C44" s="34"/>
      <c r="D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ht="14.25" customHeight="1">
      <c r="C45" s="34"/>
      <c r="D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ht="14.25" customHeight="1">
      <c r="C46" s="34"/>
      <c r="D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ht="14.25" customHeight="1">
      <c r="C47" s="34"/>
      <c r="D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ht="14.25" customHeight="1">
      <c r="C48" s="34"/>
      <c r="D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ht="14.25" customHeight="1">
      <c r="C49" s="34"/>
      <c r="D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ht="14.25" customHeight="1">
      <c r="C50" s="34"/>
      <c r="D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ht="14.25" customHeight="1">
      <c r="C51" s="34"/>
      <c r="D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ht="14.25" customHeight="1">
      <c r="C52" s="34"/>
      <c r="D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ht="14.25" customHeight="1">
      <c r="C53" s="34"/>
      <c r="D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ht="14.25" customHeight="1">
      <c r="C54" s="34"/>
      <c r="D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ht="14.25" customHeight="1">
      <c r="C55" s="34"/>
      <c r="D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ht="14.25" customHeight="1">
      <c r="C56" s="34"/>
      <c r="D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ht="14.25" customHeight="1">
      <c r="C57" s="34"/>
      <c r="D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ht="14.25" customHeight="1">
      <c r="C58" s="34"/>
      <c r="D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ht="14.25" customHeight="1">
      <c r="C59" s="34"/>
      <c r="D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ht="14.25" customHeight="1">
      <c r="C60" s="34"/>
      <c r="D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</row>
    <row r="61" ht="14.25" customHeight="1">
      <c r="C61" s="34"/>
      <c r="D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</row>
    <row r="62" ht="14.25" customHeight="1">
      <c r="C62" s="34"/>
      <c r="D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</row>
    <row r="63" ht="14.25" customHeight="1">
      <c r="C63" s="34"/>
      <c r="D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ht="14.25" customHeight="1">
      <c r="C64" s="34"/>
      <c r="D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ht="14.25" customHeight="1">
      <c r="C65" s="34"/>
      <c r="D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ht="14.25" customHeight="1">
      <c r="C66" s="34"/>
      <c r="D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ht="14.25" customHeight="1">
      <c r="C67" s="34"/>
      <c r="D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ht="14.25" customHeight="1">
      <c r="C68" s="34"/>
      <c r="D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ht="14.25" customHeight="1">
      <c r="C69" s="34"/>
      <c r="D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ht="14.25" customHeight="1">
      <c r="C70" s="34"/>
      <c r="D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ht="14.25" customHeight="1">
      <c r="C71" s="34"/>
      <c r="D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ht="14.25" customHeight="1">
      <c r="C72" s="34"/>
      <c r="D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ht="14.25" customHeight="1">
      <c r="C73" s="34"/>
      <c r="D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ht="14.25" customHeight="1">
      <c r="C74" s="34"/>
      <c r="D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ht="14.25" customHeight="1">
      <c r="C75" s="34"/>
      <c r="D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ht="14.25" customHeight="1">
      <c r="C76" s="34"/>
      <c r="D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ht="14.25" customHeight="1">
      <c r="C77" s="34"/>
      <c r="D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ht="14.25" customHeight="1">
      <c r="C78" s="34"/>
      <c r="D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ht="14.25" customHeight="1">
      <c r="C79" s="34"/>
      <c r="D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ht="14.25" customHeight="1">
      <c r="C80" s="34"/>
      <c r="D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ht="14.25" customHeight="1">
      <c r="C81" s="34"/>
      <c r="D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ht="14.25" customHeight="1">
      <c r="C82" s="34"/>
      <c r="D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ht="14.25" customHeight="1">
      <c r="C83" s="34"/>
      <c r="D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ht="14.25" customHeight="1">
      <c r="C84" s="34"/>
      <c r="D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ht="14.25" customHeight="1">
      <c r="C85" s="34"/>
      <c r="D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ht="14.25" customHeight="1">
      <c r="C86" s="34"/>
      <c r="D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  <row r="87" ht="14.25" customHeight="1">
      <c r="C87" s="34"/>
      <c r="D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</row>
    <row r="88" ht="14.25" customHeight="1">
      <c r="C88" s="34"/>
      <c r="D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</row>
    <row r="89" ht="14.25" customHeight="1">
      <c r="C89" s="34"/>
      <c r="D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</row>
    <row r="90" ht="14.25" customHeight="1">
      <c r="C90" s="34"/>
      <c r="D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</row>
    <row r="91" ht="14.25" customHeight="1">
      <c r="C91" s="34"/>
      <c r="D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</row>
    <row r="92" ht="14.25" customHeight="1">
      <c r="C92" s="34"/>
      <c r="D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ht="14.25" customHeight="1">
      <c r="C93" s="34"/>
      <c r="D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</row>
    <row r="94" ht="14.25" customHeight="1">
      <c r="C94" s="34"/>
      <c r="D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</row>
    <row r="95" ht="14.25" customHeight="1">
      <c r="C95" s="34"/>
      <c r="D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ht="14.25" customHeight="1">
      <c r="C96" s="34"/>
      <c r="D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</row>
    <row r="97" ht="14.25" customHeight="1">
      <c r="C97" s="34"/>
      <c r="D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</row>
    <row r="98" ht="14.25" customHeight="1">
      <c r="C98" s="34"/>
      <c r="D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</row>
    <row r="99" ht="14.25" customHeight="1">
      <c r="C99" s="34"/>
      <c r="D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</row>
    <row r="100" ht="14.25" customHeight="1">
      <c r="C100" s="34"/>
      <c r="D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</row>
    <row r="101" ht="14.25" customHeight="1">
      <c r="C101" s="34"/>
      <c r="D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</row>
    <row r="102" ht="14.25" customHeight="1">
      <c r="C102" s="34"/>
      <c r="D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</row>
    <row r="103" ht="14.25" customHeight="1">
      <c r="C103" s="34"/>
      <c r="D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</row>
    <row r="104" ht="14.25" customHeight="1">
      <c r="C104" s="34"/>
      <c r="D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</row>
    <row r="105" ht="14.25" customHeight="1">
      <c r="C105" s="34"/>
      <c r="D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</row>
    <row r="106" ht="14.25" customHeight="1">
      <c r="C106" s="34"/>
      <c r="D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</row>
    <row r="107" ht="14.25" customHeight="1">
      <c r="C107" s="34"/>
      <c r="D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</row>
    <row r="108" ht="14.25" customHeight="1">
      <c r="C108" s="34"/>
      <c r="D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</row>
    <row r="109" ht="14.25" customHeight="1">
      <c r="C109" s="34"/>
      <c r="D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</row>
    <row r="110" ht="14.25" customHeight="1">
      <c r="C110" s="34"/>
      <c r="D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</row>
    <row r="111" ht="14.25" customHeight="1">
      <c r="C111" s="34"/>
      <c r="D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</row>
    <row r="112" ht="14.25" customHeight="1">
      <c r="C112" s="34"/>
      <c r="D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</row>
    <row r="113" ht="14.25" customHeight="1">
      <c r="C113" s="34"/>
      <c r="D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</row>
    <row r="114" ht="14.25" customHeight="1">
      <c r="C114" s="34"/>
      <c r="D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</row>
    <row r="115" ht="14.25" customHeight="1">
      <c r="C115" s="34"/>
      <c r="D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</row>
    <row r="116" ht="14.25" customHeight="1">
      <c r="C116" s="34"/>
      <c r="D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</row>
    <row r="117" ht="14.25" customHeight="1">
      <c r="C117" s="34"/>
      <c r="D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</row>
    <row r="118" ht="14.25" customHeight="1">
      <c r="C118" s="34"/>
      <c r="D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</row>
    <row r="119" ht="14.25" customHeight="1">
      <c r="C119" s="34"/>
      <c r="D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</row>
    <row r="120" ht="14.25" customHeight="1">
      <c r="C120" s="34"/>
      <c r="D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</row>
    <row r="121" ht="14.25" customHeight="1">
      <c r="C121" s="34"/>
      <c r="D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</row>
    <row r="122" ht="14.25" customHeight="1">
      <c r="C122" s="34"/>
      <c r="D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</row>
    <row r="123" ht="14.25" customHeight="1">
      <c r="C123" s="34"/>
      <c r="D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</row>
    <row r="124" ht="14.25" customHeight="1">
      <c r="C124" s="34"/>
      <c r="D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ht="14.25" customHeight="1">
      <c r="C125" s="34"/>
      <c r="D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</row>
    <row r="126" ht="14.25" customHeight="1">
      <c r="C126" s="34"/>
      <c r="D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</row>
    <row r="127" ht="14.25" customHeight="1">
      <c r="C127" s="34"/>
      <c r="D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</row>
    <row r="128" ht="14.25" customHeight="1">
      <c r="C128" s="34"/>
      <c r="D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</row>
    <row r="129" ht="14.25" customHeight="1">
      <c r="C129" s="34"/>
      <c r="D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</row>
    <row r="130" ht="14.25" customHeight="1">
      <c r="C130" s="34"/>
      <c r="D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</row>
    <row r="131" ht="14.25" customHeight="1">
      <c r="C131" s="34"/>
      <c r="D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</row>
    <row r="132" ht="14.25" customHeight="1">
      <c r="C132" s="34"/>
      <c r="D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</row>
    <row r="133" ht="14.25" customHeight="1">
      <c r="C133" s="34"/>
      <c r="D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</row>
    <row r="134" ht="14.25" customHeight="1">
      <c r="C134" s="34"/>
      <c r="D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</row>
    <row r="135" ht="14.25" customHeight="1">
      <c r="C135" s="34"/>
      <c r="D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</row>
    <row r="136" ht="14.25" customHeight="1">
      <c r="C136" s="34"/>
      <c r="D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</row>
    <row r="137" ht="14.25" customHeight="1">
      <c r="C137" s="34"/>
      <c r="D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</row>
    <row r="138" ht="14.25" customHeight="1">
      <c r="C138" s="34"/>
      <c r="D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</row>
    <row r="139" ht="14.25" customHeight="1">
      <c r="C139" s="34"/>
      <c r="D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</row>
    <row r="140" ht="14.25" customHeight="1">
      <c r="C140" s="34"/>
      <c r="D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</row>
    <row r="141" ht="14.25" customHeight="1">
      <c r="C141" s="34"/>
      <c r="D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</row>
    <row r="142" ht="14.25" customHeight="1">
      <c r="C142" s="34"/>
      <c r="D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</row>
    <row r="143" ht="14.25" customHeight="1">
      <c r="C143" s="34"/>
      <c r="D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</row>
    <row r="144" ht="14.25" customHeight="1">
      <c r="C144" s="34"/>
      <c r="D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</row>
    <row r="145" ht="14.25" customHeight="1">
      <c r="C145" s="34"/>
      <c r="D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</row>
    <row r="146" ht="14.25" customHeight="1">
      <c r="C146" s="34"/>
      <c r="D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</row>
    <row r="147" ht="14.25" customHeight="1">
      <c r="C147" s="34"/>
      <c r="D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</row>
    <row r="148" ht="14.25" customHeight="1">
      <c r="C148" s="34"/>
      <c r="D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</row>
    <row r="149" ht="14.25" customHeight="1">
      <c r="C149" s="34"/>
      <c r="D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</row>
    <row r="150" ht="14.25" customHeight="1">
      <c r="C150" s="34"/>
      <c r="D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</row>
    <row r="151" ht="14.25" customHeight="1">
      <c r="C151" s="34"/>
      <c r="D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</row>
    <row r="152" ht="14.25" customHeight="1">
      <c r="C152" s="34"/>
      <c r="D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</row>
    <row r="153" ht="14.25" customHeight="1">
      <c r="C153" s="34"/>
      <c r="D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</row>
    <row r="154" ht="14.25" customHeight="1">
      <c r="C154" s="34"/>
      <c r="D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</row>
    <row r="155" ht="14.25" customHeight="1">
      <c r="C155" s="34"/>
      <c r="D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</row>
    <row r="156" ht="14.25" customHeight="1">
      <c r="C156" s="34"/>
      <c r="D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</row>
    <row r="157" ht="14.25" customHeight="1">
      <c r="C157" s="34"/>
      <c r="D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</row>
    <row r="158" ht="14.25" customHeight="1">
      <c r="C158" s="34"/>
      <c r="D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</row>
    <row r="159" ht="14.25" customHeight="1">
      <c r="C159" s="34"/>
      <c r="D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</row>
    <row r="160" ht="14.25" customHeight="1">
      <c r="C160" s="34"/>
      <c r="D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</row>
    <row r="161" ht="14.25" customHeight="1">
      <c r="C161" s="34"/>
      <c r="D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</row>
    <row r="162" ht="14.25" customHeight="1">
      <c r="C162" s="34"/>
      <c r="D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</row>
    <row r="163" ht="14.25" customHeight="1">
      <c r="C163" s="34"/>
      <c r="D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</row>
    <row r="164" ht="14.25" customHeight="1">
      <c r="C164" s="34"/>
      <c r="D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</row>
    <row r="165" ht="14.25" customHeight="1">
      <c r="C165" s="34"/>
      <c r="D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</row>
    <row r="166" ht="14.25" customHeight="1">
      <c r="C166" s="34"/>
      <c r="D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</row>
    <row r="167" ht="14.25" customHeight="1">
      <c r="C167" s="34"/>
      <c r="D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</row>
    <row r="168" ht="14.25" customHeight="1">
      <c r="C168" s="34"/>
      <c r="D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</row>
    <row r="169" ht="14.25" customHeight="1">
      <c r="C169" s="34"/>
      <c r="D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</row>
    <row r="170" ht="14.25" customHeight="1">
      <c r="C170" s="34"/>
      <c r="D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ht="14.25" customHeight="1">
      <c r="C171" s="34"/>
      <c r="D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</row>
    <row r="172" ht="14.25" customHeight="1">
      <c r="C172" s="34"/>
      <c r="D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</row>
    <row r="173" ht="14.25" customHeight="1">
      <c r="C173" s="34"/>
      <c r="D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</row>
    <row r="174" ht="14.25" customHeight="1">
      <c r="C174" s="34"/>
      <c r="D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</row>
    <row r="175" ht="14.25" customHeight="1">
      <c r="C175" s="34"/>
      <c r="D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</row>
    <row r="176" ht="14.25" customHeight="1">
      <c r="C176" s="34"/>
      <c r="D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</row>
    <row r="177" ht="14.25" customHeight="1">
      <c r="C177" s="34"/>
      <c r="D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</row>
    <row r="178" ht="14.25" customHeight="1">
      <c r="C178" s="34"/>
      <c r="D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</row>
    <row r="179" ht="14.25" customHeight="1">
      <c r="C179" s="34"/>
      <c r="D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</row>
    <row r="180" ht="14.25" customHeight="1">
      <c r="C180" s="34"/>
      <c r="D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</row>
    <row r="181" ht="14.25" customHeight="1">
      <c r="C181" s="34"/>
      <c r="D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</row>
    <row r="182" ht="14.25" customHeight="1">
      <c r="C182" s="34"/>
      <c r="D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</row>
    <row r="183" ht="14.25" customHeight="1">
      <c r="C183" s="34"/>
      <c r="D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</row>
    <row r="184" ht="14.25" customHeight="1">
      <c r="C184" s="34"/>
      <c r="D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</row>
    <row r="185" ht="14.25" customHeight="1">
      <c r="C185" s="34"/>
      <c r="D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</row>
    <row r="186" ht="14.25" customHeight="1">
      <c r="C186" s="34"/>
      <c r="D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</row>
    <row r="187" ht="14.25" customHeight="1">
      <c r="C187" s="34"/>
      <c r="D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</row>
    <row r="188" ht="14.25" customHeight="1">
      <c r="C188" s="34"/>
      <c r="D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</row>
    <row r="189" ht="14.25" customHeight="1">
      <c r="C189" s="34"/>
      <c r="D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</row>
    <row r="190" ht="14.25" customHeight="1">
      <c r="C190" s="34"/>
      <c r="D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</row>
    <row r="191" ht="14.25" customHeight="1">
      <c r="C191" s="34"/>
      <c r="D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</row>
    <row r="192" ht="14.25" customHeight="1">
      <c r="C192" s="34"/>
      <c r="D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</row>
    <row r="193" ht="14.25" customHeight="1">
      <c r="C193" s="34"/>
      <c r="D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</row>
    <row r="194" ht="14.25" customHeight="1">
      <c r="C194" s="34"/>
      <c r="D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</row>
    <row r="195" ht="14.25" customHeight="1">
      <c r="C195" s="34"/>
      <c r="D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</row>
    <row r="196" ht="14.25" customHeight="1">
      <c r="C196" s="34"/>
      <c r="D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</row>
    <row r="197" ht="14.25" customHeight="1">
      <c r="C197" s="34"/>
      <c r="D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</row>
    <row r="198" ht="14.25" customHeight="1">
      <c r="C198" s="34"/>
      <c r="D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</row>
    <row r="199" ht="14.25" customHeight="1">
      <c r="C199" s="34"/>
      <c r="D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</row>
    <row r="200" ht="14.25" customHeight="1">
      <c r="C200" s="34"/>
      <c r="D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</row>
    <row r="201" ht="14.25" customHeight="1">
      <c r="C201" s="34"/>
      <c r="D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</row>
    <row r="202" ht="14.25" customHeight="1">
      <c r="C202" s="34"/>
      <c r="D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</row>
    <row r="203" ht="14.25" customHeight="1">
      <c r="C203" s="34"/>
      <c r="D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</row>
    <row r="204" ht="14.25" customHeight="1">
      <c r="C204" s="34"/>
      <c r="D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</row>
    <row r="205" ht="14.25" customHeight="1">
      <c r="C205" s="34"/>
      <c r="D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</row>
    <row r="206" ht="14.25" customHeight="1">
      <c r="C206" s="34"/>
      <c r="D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</row>
    <row r="207" ht="14.25" customHeight="1">
      <c r="C207" s="34"/>
      <c r="D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</row>
    <row r="208" ht="14.25" customHeight="1">
      <c r="C208" s="34"/>
      <c r="D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</row>
    <row r="209" ht="14.25" customHeight="1">
      <c r="C209" s="34"/>
      <c r="D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</row>
    <row r="210" ht="14.25" customHeight="1">
      <c r="C210" s="34"/>
      <c r="D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</row>
    <row r="211" ht="14.25" customHeight="1">
      <c r="C211" s="34"/>
      <c r="D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</row>
    <row r="212" ht="14.25" customHeight="1">
      <c r="C212" s="34"/>
      <c r="D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</row>
    <row r="213" ht="14.25" customHeight="1">
      <c r="C213" s="34"/>
      <c r="D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</row>
    <row r="214" ht="14.25" customHeight="1">
      <c r="C214" s="34"/>
      <c r="D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</row>
    <row r="215" ht="14.25" customHeight="1">
      <c r="C215" s="34"/>
      <c r="D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</row>
    <row r="216" ht="14.25" customHeight="1">
      <c r="C216" s="34"/>
      <c r="D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</row>
    <row r="217" ht="14.25" customHeight="1">
      <c r="C217" s="34"/>
      <c r="D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</row>
    <row r="218" ht="14.25" customHeight="1">
      <c r="C218" s="34"/>
      <c r="D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</row>
    <row r="219" ht="14.25" customHeight="1">
      <c r="C219" s="34"/>
      <c r="D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</row>
    <row r="220" ht="14.25" customHeight="1">
      <c r="C220" s="34"/>
      <c r="D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</row>
    <row r="221" ht="14.25" customHeight="1">
      <c r="C221" s="34"/>
      <c r="D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</row>
    <row r="222" ht="14.25" customHeight="1">
      <c r="C222" s="34"/>
      <c r="D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</row>
    <row r="223" ht="14.25" customHeight="1">
      <c r="C223" s="34"/>
      <c r="D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</row>
    <row r="224" ht="14.25" customHeight="1">
      <c r="C224" s="34"/>
      <c r="D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</row>
    <row r="225" ht="14.25" customHeight="1">
      <c r="C225" s="34"/>
      <c r="D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</row>
    <row r="226" ht="14.25" customHeight="1">
      <c r="C226" s="34"/>
      <c r="D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</row>
    <row r="227" ht="14.25" customHeight="1">
      <c r="C227" s="34"/>
      <c r="D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</row>
    <row r="228" ht="14.25" customHeight="1">
      <c r="C228" s="34"/>
      <c r="D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</row>
    <row r="229" ht="14.25" customHeight="1">
      <c r="C229" s="34"/>
      <c r="D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</row>
    <row r="230" ht="14.25" customHeight="1">
      <c r="C230" s="34"/>
      <c r="D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</row>
    <row r="231" ht="14.25" customHeight="1">
      <c r="C231" s="34"/>
      <c r="D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</row>
    <row r="232" ht="14.25" customHeight="1">
      <c r="C232" s="34"/>
      <c r="D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</row>
    <row r="233" ht="14.25" customHeight="1">
      <c r="C233" s="34"/>
      <c r="D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</row>
    <row r="234" ht="14.25" customHeight="1">
      <c r="C234" s="34"/>
      <c r="D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</row>
    <row r="235" ht="14.25" customHeight="1">
      <c r="C235" s="34"/>
      <c r="D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</row>
    <row r="236" ht="14.25" customHeight="1">
      <c r="C236" s="34"/>
      <c r="D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</row>
    <row r="237" ht="14.25" customHeight="1">
      <c r="C237" s="34"/>
      <c r="D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</row>
    <row r="238" ht="14.25" customHeight="1">
      <c r="C238" s="34"/>
      <c r="D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</row>
    <row r="239" ht="14.25" customHeight="1">
      <c r="C239" s="34"/>
      <c r="D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</row>
    <row r="240" ht="14.25" customHeight="1">
      <c r="C240" s="34"/>
      <c r="D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</row>
    <row r="241" ht="14.25" customHeight="1">
      <c r="C241" s="34"/>
      <c r="D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</row>
    <row r="242" ht="14.25" customHeight="1">
      <c r="C242" s="34"/>
      <c r="D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</row>
    <row r="243" ht="14.25" customHeight="1">
      <c r="C243" s="34"/>
      <c r="D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</row>
    <row r="244" ht="14.25" customHeight="1">
      <c r="C244" s="34"/>
      <c r="D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</row>
    <row r="245" ht="14.25" customHeight="1">
      <c r="C245" s="34"/>
      <c r="D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</row>
    <row r="246" ht="14.25" customHeight="1">
      <c r="C246" s="34"/>
      <c r="D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</row>
    <row r="247" ht="14.25" customHeight="1">
      <c r="C247" s="34"/>
      <c r="D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</row>
    <row r="248" ht="14.25" customHeight="1">
      <c r="C248" s="34"/>
      <c r="D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ht="14.25" customHeight="1">
      <c r="C249" s="34"/>
      <c r="D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</row>
    <row r="250" ht="14.25" customHeight="1">
      <c r="C250" s="34"/>
      <c r="D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</row>
    <row r="251" ht="14.25" customHeight="1">
      <c r="C251" s="34"/>
      <c r="D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</row>
    <row r="252" ht="14.25" customHeight="1">
      <c r="C252" s="34"/>
      <c r="D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</row>
    <row r="253" ht="14.25" customHeight="1">
      <c r="C253" s="34"/>
      <c r="D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</row>
    <row r="254" ht="14.25" customHeight="1">
      <c r="C254" s="34"/>
      <c r="D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</row>
    <row r="255" ht="14.25" customHeight="1">
      <c r="C255" s="34"/>
      <c r="D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</row>
    <row r="256" ht="14.25" customHeight="1">
      <c r="C256" s="34"/>
      <c r="D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</row>
    <row r="257" ht="14.25" customHeight="1">
      <c r="C257" s="34"/>
      <c r="D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</row>
    <row r="258" ht="14.25" customHeight="1">
      <c r="C258" s="34"/>
      <c r="D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</row>
    <row r="259" ht="14.25" customHeight="1">
      <c r="C259" s="34"/>
      <c r="D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</row>
    <row r="260" ht="14.25" customHeight="1">
      <c r="C260" s="34"/>
      <c r="D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</row>
    <row r="261" ht="14.25" customHeight="1">
      <c r="C261" s="34"/>
      <c r="D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</row>
    <row r="262" ht="14.25" customHeight="1">
      <c r="C262" s="34"/>
      <c r="D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</row>
    <row r="263" ht="14.25" customHeight="1">
      <c r="C263" s="34"/>
      <c r="D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</row>
    <row r="264" ht="14.25" customHeight="1">
      <c r="C264" s="34"/>
      <c r="D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</row>
    <row r="265" ht="14.25" customHeight="1">
      <c r="C265" s="34"/>
      <c r="D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</row>
    <row r="266" ht="14.25" customHeight="1">
      <c r="C266" s="34"/>
      <c r="D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</row>
    <row r="267" ht="14.25" customHeight="1">
      <c r="C267" s="34"/>
      <c r="D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</row>
    <row r="268" ht="14.25" customHeight="1">
      <c r="C268" s="34"/>
      <c r="D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</row>
    <row r="269" ht="14.25" customHeight="1">
      <c r="C269" s="34"/>
      <c r="D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</row>
    <row r="270" ht="14.25" customHeight="1">
      <c r="C270" s="34"/>
      <c r="D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</row>
    <row r="271" ht="14.25" customHeight="1">
      <c r="C271" s="34"/>
      <c r="D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</row>
    <row r="272" ht="14.25" customHeight="1">
      <c r="C272" s="34"/>
      <c r="D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</row>
    <row r="273" ht="14.25" customHeight="1">
      <c r="C273" s="34"/>
      <c r="D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</row>
    <row r="274" ht="14.25" customHeight="1">
      <c r="C274" s="34"/>
      <c r="D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</row>
    <row r="275" ht="14.25" customHeight="1">
      <c r="C275" s="34"/>
      <c r="D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</row>
    <row r="276" ht="14.25" customHeight="1">
      <c r="C276" s="34"/>
      <c r="D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</row>
    <row r="277" ht="14.25" customHeight="1">
      <c r="C277" s="34"/>
      <c r="D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</row>
    <row r="278" ht="14.25" customHeight="1">
      <c r="C278" s="34"/>
      <c r="D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</row>
    <row r="279" ht="14.25" customHeight="1">
      <c r="C279" s="34"/>
      <c r="D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</row>
    <row r="280" ht="14.25" customHeight="1">
      <c r="C280" s="34"/>
      <c r="D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</row>
    <row r="281" ht="14.25" customHeight="1">
      <c r="C281" s="34"/>
      <c r="D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</row>
    <row r="282" ht="14.25" customHeight="1">
      <c r="C282" s="34"/>
      <c r="D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</row>
    <row r="283" ht="14.25" customHeight="1">
      <c r="C283" s="34"/>
      <c r="D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</row>
    <row r="284" ht="14.25" customHeight="1">
      <c r="C284" s="34"/>
      <c r="D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</row>
    <row r="285" ht="14.25" customHeight="1">
      <c r="C285" s="34"/>
      <c r="D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</row>
    <row r="286" ht="14.25" customHeight="1">
      <c r="C286" s="34"/>
      <c r="D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</row>
    <row r="287" ht="14.25" customHeight="1">
      <c r="C287" s="34"/>
      <c r="D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</row>
    <row r="288" ht="14.25" customHeight="1">
      <c r="C288" s="34"/>
      <c r="D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</row>
    <row r="289" ht="14.25" customHeight="1">
      <c r="C289" s="34"/>
      <c r="D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</row>
    <row r="290" ht="14.25" customHeight="1">
      <c r="C290" s="34"/>
      <c r="D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</row>
    <row r="291" ht="14.25" customHeight="1">
      <c r="C291" s="34"/>
      <c r="D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</row>
    <row r="292" ht="14.25" customHeight="1">
      <c r="C292" s="34"/>
      <c r="D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</row>
    <row r="293" ht="14.25" customHeight="1">
      <c r="C293" s="34"/>
      <c r="D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</row>
    <row r="294" ht="14.25" customHeight="1">
      <c r="C294" s="34"/>
      <c r="D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</row>
    <row r="295" ht="14.25" customHeight="1">
      <c r="C295" s="34"/>
      <c r="D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</row>
    <row r="296" ht="14.25" customHeight="1">
      <c r="C296" s="34"/>
      <c r="D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</row>
    <row r="297" ht="14.25" customHeight="1">
      <c r="C297" s="34"/>
      <c r="D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</row>
    <row r="298" ht="14.25" customHeight="1">
      <c r="C298" s="34"/>
      <c r="D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</row>
    <row r="299" ht="14.25" customHeight="1">
      <c r="C299" s="34"/>
      <c r="D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</row>
    <row r="300" ht="14.25" customHeight="1">
      <c r="C300" s="34"/>
      <c r="D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</row>
    <row r="301" ht="14.25" customHeight="1">
      <c r="C301" s="34"/>
      <c r="D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</row>
    <row r="302" ht="14.25" customHeight="1">
      <c r="C302" s="34"/>
      <c r="D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</row>
    <row r="303" ht="14.25" customHeight="1">
      <c r="C303" s="34"/>
      <c r="D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</row>
    <row r="304" ht="14.25" customHeight="1">
      <c r="C304" s="34"/>
      <c r="D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</row>
    <row r="305" ht="14.25" customHeight="1">
      <c r="C305" s="34"/>
      <c r="D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</row>
    <row r="306" ht="14.25" customHeight="1">
      <c r="C306" s="34"/>
      <c r="D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</row>
    <row r="307" ht="14.25" customHeight="1">
      <c r="C307" s="34"/>
      <c r="D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</row>
    <row r="308" ht="14.25" customHeight="1">
      <c r="C308" s="34"/>
      <c r="D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</row>
    <row r="309" ht="14.25" customHeight="1">
      <c r="C309" s="34"/>
      <c r="D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</row>
    <row r="310" ht="14.25" customHeight="1">
      <c r="C310" s="34"/>
      <c r="D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</row>
    <row r="311" ht="14.25" customHeight="1">
      <c r="C311" s="34"/>
      <c r="D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</row>
    <row r="312" ht="14.25" customHeight="1">
      <c r="C312" s="34"/>
      <c r="D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</row>
    <row r="313" ht="14.25" customHeight="1">
      <c r="C313" s="34"/>
      <c r="D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</row>
    <row r="314" ht="14.25" customHeight="1">
      <c r="C314" s="34"/>
      <c r="D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</row>
    <row r="315" ht="14.25" customHeight="1">
      <c r="C315" s="34"/>
      <c r="D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</row>
    <row r="316" ht="14.25" customHeight="1">
      <c r="C316" s="34"/>
      <c r="D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</row>
    <row r="317" ht="14.25" customHeight="1">
      <c r="C317" s="34"/>
      <c r="D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</row>
    <row r="318" ht="14.25" customHeight="1">
      <c r="C318" s="34"/>
      <c r="D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</row>
    <row r="319" ht="14.25" customHeight="1">
      <c r="C319" s="34"/>
      <c r="D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</row>
    <row r="320" ht="14.25" customHeight="1">
      <c r="C320" s="34"/>
      <c r="D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</row>
    <row r="321" ht="14.25" customHeight="1">
      <c r="C321" s="34"/>
      <c r="D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</row>
    <row r="322" ht="14.25" customHeight="1">
      <c r="C322" s="34"/>
      <c r="D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</row>
    <row r="323" ht="14.25" customHeight="1">
      <c r="C323" s="34"/>
      <c r="D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</row>
    <row r="324" ht="14.25" customHeight="1">
      <c r="C324" s="34"/>
      <c r="D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</row>
    <row r="325" ht="14.25" customHeight="1">
      <c r="C325" s="34"/>
      <c r="D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</row>
    <row r="326" ht="14.25" customHeight="1">
      <c r="C326" s="34"/>
      <c r="D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</row>
    <row r="327" ht="14.25" customHeight="1">
      <c r="C327" s="34"/>
      <c r="D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</row>
    <row r="328" ht="14.25" customHeight="1">
      <c r="C328" s="34"/>
      <c r="D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</row>
    <row r="329" ht="14.25" customHeight="1">
      <c r="C329" s="34"/>
      <c r="D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</row>
    <row r="330" ht="14.25" customHeight="1">
      <c r="C330" s="34"/>
      <c r="D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</row>
    <row r="331" ht="14.25" customHeight="1">
      <c r="C331" s="34"/>
      <c r="D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</row>
    <row r="332" ht="14.25" customHeight="1">
      <c r="C332" s="34"/>
      <c r="D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</row>
    <row r="333" ht="14.25" customHeight="1">
      <c r="C333" s="34"/>
      <c r="D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</row>
    <row r="334" ht="14.25" customHeight="1">
      <c r="C334" s="34"/>
      <c r="D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</row>
    <row r="335" ht="14.25" customHeight="1">
      <c r="C335" s="34"/>
      <c r="D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</row>
    <row r="336" ht="14.25" customHeight="1">
      <c r="C336" s="34"/>
      <c r="D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</row>
    <row r="337" ht="14.25" customHeight="1">
      <c r="C337" s="34"/>
      <c r="D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</row>
    <row r="338" ht="14.25" customHeight="1">
      <c r="C338" s="34"/>
      <c r="D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</row>
    <row r="339" ht="14.25" customHeight="1">
      <c r="C339" s="34"/>
      <c r="D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</row>
    <row r="340" ht="14.25" customHeight="1">
      <c r="C340" s="34"/>
      <c r="D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</row>
    <row r="341" ht="14.25" customHeight="1">
      <c r="C341" s="34"/>
      <c r="D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</row>
    <row r="342" ht="14.25" customHeight="1">
      <c r="C342" s="34"/>
      <c r="D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</row>
    <row r="343" ht="14.25" customHeight="1">
      <c r="C343" s="34"/>
      <c r="D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</row>
    <row r="344" ht="14.25" customHeight="1">
      <c r="C344" s="34"/>
      <c r="D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</row>
    <row r="345" ht="14.25" customHeight="1">
      <c r="C345" s="34"/>
      <c r="D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</row>
    <row r="346" ht="14.25" customHeight="1">
      <c r="C346" s="34"/>
      <c r="D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</row>
    <row r="347" ht="14.25" customHeight="1">
      <c r="C347" s="34"/>
      <c r="D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</row>
    <row r="348" ht="14.25" customHeight="1">
      <c r="C348" s="34"/>
      <c r="D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</row>
    <row r="349" ht="14.25" customHeight="1">
      <c r="C349" s="34"/>
      <c r="D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</row>
    <row r="350" ht="14.25" customHeight="1">
      <c r="C350" s="34"/>
      <c r="D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</row>
    <row r="351" ht="14.25" customHeight="1">
      <c r="C351" s="34"/>
      <c r="D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</row>
    <row r="352" ht="14.25" customHeight="1">
      <c r="C352" s="34"/>
      <c r="D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</row>
    <row r="353" ht="14.25" customHeight="1">
      <c r="C353" s="34"/>
      <c r="D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</row>
    <row r="354" ht="14.25" customHeight="1">
      <c r="C354" s="34"/>
      <c r="D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</row>
    <row r="355" ht="14.25" customHeight="1">
      <c r="C355" s="34"/>
      <c r="D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</row>
    <row r="356" ht="14.25" customHeight="1">
      <c r="C356" s="34"/>
      <c r="D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</row>
    <row r="357" ht="14.25" customHeight="1">
      <c r="C357" s="34"/>
      <c r="D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</row>
    <row r="358" ht="14.25" customHeight="1">
      <c r="C358" s="34"/>
      <c r="D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</row>
    <row r="359" ht="14.25" customHeight="1">
      <c r="C359" s="34"/>
      <c r="D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</row>
    <row r="360" ht="14.25" customHeight="1">
      <c r="C360" s="34"/>
      <c r="D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</row>
    <row r="361" ht="14.25" customHeight="1">
      <c r="C361" s="34"/>
      <c r="D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</row>
    <row r="362" ht="14.25" customHeight="1">
      <c r="C362" s="34"/>
      <c r="D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</row>
    <row r="363" ht="14.25" customHeight="1">
      <c r="C363" s="34"/>
      <c r="D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</row>
    <row r="364" ht="14.25" customHeight="1">
      <c r="C364" s="34"/>
      <c r="D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</row>
    <row r="365" ht="14.25" customHeight="1">
      <c r="C365" s="34"/>
      <c r="D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</row>
    <row r="366" ht="14.25" customHeight="1">
      <c r="C366" s="34"/>
      <c r="D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</row>
    <row r="367" ht="14.25" customHeight="1">
      <c r="C367" s="34"/>
      <c r="D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</row>
    <row r="368" ht="14.25" customHeight="1">
      <c r="C368" s="34"/>
      <c r="D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</row>
    <row r="369" ht="14.25" customHeight="1">
      <c r="C369" s="34"/>
      <c r="D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</row>
    <row r="370" ht="14.25" customHeight="1">
      <c r="C370" s="34"/>
      <c r="D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</row>
    <row r="371" ht="14.25" customHeight="1">
      <c r="C371" s="34"/>
      <c r="D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</row>
    <row r="372" ht="14.25" customHeight="1">
      <c r="C372" s="34"/>
      <c r="D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</row>
    <row r="373" ht="14.25" customHeight="1">
      <c r="C373" s="34"/>
      <c r="D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</row>
    <row r="374" ht="14.25" customHeight="1">
      <c r="C374" s="34"/>
      <c r="D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</row>
    <row r="375" ht="14.25" customHeight="1">
      <c r="C375" s="34"/>
      <c r="D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</row>
    <row r="376" ht="14.25" customHeight="1">
      <c r="C376" s="34"/>
      <c r="D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</row>
    <row r="377" ht="14.25" customHeight="1">
      <c r="C377" s="34"/>
      <c r="D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</row>
    <row r="378" ht="14.25" customHeight="1">
      <c r="C378" s="34"/>
      <c r="D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</row>
    <row r="379" ht="14.25" customHeight="1">
      <c r="C379" s="34"/>
      <c r="D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</row>
    <row r="380" ht="14.25" customHeight="1">
      <c r="C380" s="34"/>
      <c r="D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</row>
    <row r="381" ht="14.25" customHeight="1">
      <c r="C381" s="34"/>
      <c r="D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</row>
    <row r="382" ht="14.25" customHeight="1">
      <c r="C382" s="34"/>
      <c r="D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</row>
    <row r="383" ht="14.25" customHeight="1">
      <c r="C383" s="34"/>
      <c r="D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</row>
    <row r="384" ht="14.25" customHeight="1">
      <c r="C384" s="34"/>
      <c r="D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</row>
    <row r="385" ht="14.25" customHeight="1">
      <c r="C385" s="34"/>
      <c r="D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</row>
    <row r="386" ht="14.25" customHeight="1">
      <c r="C386" s="34"/>
      <c r="D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</row>
    <row r="387" ht="14.25" customHeight="1">
      <c r="C387" s="34"/>
      <c r="D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</row>
    <row r="388" ht="14.25" customHeight="1">
      <c r="C388" s="34"/>
      <c r="D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</row>
    <row r="389" ht="14.25" customHeight="1">
      <c r="C389" s="34"/>
      <c r="D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</row>
    <row r="390" ht="14.25" customHeight="1">
      <c r="C390" s="34"/>
      <c r="D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</row>
    <row r="391" ht="14.25" customHeight="1">
      <c r="C391" s="34"/>
      <c r="D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</row>
    <row r="392" ht="14.25" customHeight="1">
      <c r="C392" s="34"/>
      <c r="D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</row>
    <row r="393" ht="14.25" customHeight="1">
      <c r="C393" s="34"/>
      <c r="D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</row>
    <row r="394" ht="14.25" customHeight="1">
      <c r="C394" s="34"/>
      <c r="D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</row>
    <row r="395" ht="14.25" customHeight="1">
      <c r="C395" s="34"/>
      <c r="D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</row>
    <row r="396" ht="14.25" customHeight="1">
      <c r="C396" s="34"/>
      <c r="D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</row>
    <row r="397" ht="14.25" customHeight="1">
      <c r="C397" s="34"/>
      <c r="D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</row>
    <row r="398" ht="14.25" customHeight="1">
      <c r="C398" s="34"/>
      <c r="D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</row>
    <row r="399" ht="14.25" customHeight="1">
      <c r="C399" s="34"/>
      <c r="D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</row>
    <row r="400" ht="14.25" customHeight="1">
      <c r="C400" s="34"/>
      <c r="D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</row>
    <row r="401" ht="14.25" customHeight="1">
      <c r="C401" s="34"/>
      <c r="D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</row>
    <row r="402" ht="14.25" customHeight="1">
      <c r="C402" s="34"/>
      <c r="D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</row>
    <row r="403" ht="14.25" customHeight="1">
      <c r="C403" s="34"/>
      <c r="D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</row>
    <row r="404" ht="14.25" customHeight="1">
      <c r="C404" s="34"/>
      <c r="D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</row>
    <row r="405" ht="14.25" customHeight="1">
      <c r="C405" s="34"/>
      <c r="D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</row>
    <row r="406" ht="14.25" customHeight="1">
      <c r="C406" s="34"/>
      <c r="D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</row>
    <row r="407" ht="14.25" customHeight="1">
      <c r="C407" s="34"/>
      <c r="D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</row>
    <row r="408" ht="14.25" customHeight="1">
      <c r="C408" s="34"/>
      <c r="D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</row>
    <row r="409" ht="14.25" customHeight="1">
      <c r="C409" s="34"/>
      <c r="D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</row>
    <row r="410" ht="14.25" customHeight="1">
      <c r="C410" s="34"/>
      <c r="D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</row>
  </sheetData>
  <mergeCells count="5">
    <mergeCell ref="A1:U1"/>
    <mergeCell ref="A2:B2"/>
    <mergeCell ref="C2:D2"/>
    <mergeCell ref="E2:I2"/>
    <mergeCell ref="J2:U2"/>
  </mergeCells>
  <printOptions/>
  <pageMargins bottom="0.75" footer="0.0" header="0.0" left="0.7" right="0.7" top="0.75"/>
  <pageSetup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2" width="22.71"/>
    <col customWidth="1" min="3" max="3" width="13.29"/>
    <col customWidth="1" min="4" max="4" width="11.57"/>
    <col customWidth="1" min="5" max="5" width="12.71"/>
    <col customWidth="1" min="6" max="7" width="11.57"/>
    <col customWidth="1" min="8" max="8" width="18.29"/>
    <col customWidth="1" min="9" max="10" width="17.71"/>
    <col customWidth="1" min="11" max="11" width="24.29"/>
    <col customWidth="1" min="12" max="20" width="17.71"/>
    <col customWidth="1" min="21" max="21" width="26.57"/>
    <col customWidth="1" min="22" max="31" width="8.71"/>
  </cols>
  <sheetData>
    <row r="1" ht="19.5" customHeight="1">
      <c r="A1" s="71" t="s">
        <v>106</v>
      </c>
      <c r="V1" s="48"/>
      <c r="W1" s="48"/>
      <c r="X1" s="48"/>
      <c r="Y1" s="48"/>
      <c r="Z1" s="48"/>
      <c r="AA1" s="48"/>
      <c r="AB1" s="48"/>
    </row>
    <row r="2" ht="43.5" customHeight="1">
      <c r="A2" s="79" t="s">
        <v>71</v>
      </c>
      <c r="B2" s="10"/>
      <c r="C2" s="50" t="s">
        <v>72</v>
      </c>
      <c r="D2" s="10"/>
      <c r="E2" s="80" t="s">
        <v>73</v>
      </c>
      <c r="F2" s="9"/>
      <c r="G2" s="9"/>
      <c r="H2" s="9"/>
      <c r="I2" s="10"/>
      <c r="J2" s="72" t="s">
        <v>74</v>
      </c>
      <c r="K2" s="9"/>
      <c r="L2" s="9"/>
      <c r="M2" s="9"/>
      <c r="N2" s="9"/>
      <c r="O2" s="9"/>
      <c r="P2" s="9"/>
      <c r="Q2" s="9"/>
      <c r="R2" s="9"/>
      <c r="S2" s="9"/>
      <c r="T2" s="9"/>
      <c r="U2" s="10"/>
    </row>
    <row r="3" ht="60.75" customHeight="1">
      <c r="A3" s="18" t="s">
        <v>75</v>
      </c>
      <c r="B3" s="18" t="s">
        <v>76</v>
      </c>
      <c r="C3" s="17" t="s">
        <v>19</v>
      </c>
      <c r="D3" s="17" t="s">
        <v>77</v>
      </c>
      <c r="E3" s="18" t="s">
        <v>78</v>
      </c>
      <c r="F3" s="18" t="s">
        <v>79</v>
      </c>
      <c r="G3" s="18" t="s">
        <v>80</v>
      </c>
      <c r="H3" s="17" t="s">
        <v>81</v>
      </c>
      <c r="I3" s="19" t="s">
        <v>82</v>
      </c>
      <c r="J3" s="73" t="s">
        <v>83</v>
      </c>
      <c r="K3" s="55" t="s">
        <v>84</v>
      </c>
      <c r="L3" s="55" t="s">
        <v>85</v>
      </c>
      <c r="M3" s="55" t="s">
        <v>86</v>
      </c>
      <c r="N3" s="55" t="s">
        <v>87</v>
      </c>
      <c r="O3" s="55" t="s">
        <v>88</v>
      </c>
      <c r="P3" s="55" t="s">
        <v>89</v>
      </c>
      <c r="Q3" s="55" t="s">
        <v>90</v>
      </c>
      <c r="R3" s="55" t="s">
        <v>91</v>
      </c>
      <c r="S3" s="55" t="s">
        <v>92</v>
      </c>
      <c r="T3" s="55" t="s">
        <v>93</v>
      </c>
      <c r="U3" s="74" t="s">
        <v>94</v>
      </c>
      <c r="V3" s="57"/>
      <c r="W3" s="58"/>
      <c r="X3" s="58"/>
      <c r="Y3" s="58"/>
      <c r="Z3" s="58"/>
      <c r="AA3" s="58"/>
      <c r="AB3" s="58"/>
      <c r="AC3" s="58"/>
      <c r="AD3" s="58"/>
      <c r="AE3" s="58"/>
    </row>
    <row r="4" ht="14.25" customHeight="1">
      <c r="A4" s="75">
        <v>45641.0</v>
      </c>
      <c r="B4" s="23" t="s">
        <v>36</v>
      </c>
      <c r="C4" s="81">
        <f>VLOOKUP('December Payroll'!B4,'Set Up Employee Data'!A:O,2,FALSE)</f>
        <v>25</v>
      </c>
      <c r="D4" s="81">
        <f t="shared" ref="D4:D13" si="1">C4*1.5</f>
        <v>37.5</v>
      </c>
      <c r="E4" s="23"/>
      <c r="F4" s="23"/>
      <c r="G4" s="23"/>
      <c r="H4" s="24"/>
      <c r="I4" s="32"/>
      <c r="J4" s="76">
        <f>IFERROR(VLOOKUP(B4,'Set Up Employee Data'!A:O,3,FALSE)/(VLOOKUP(B4,'Set Up Employee Data'!A:O,4,FALSE)),0)</f>
        <v>0</v>
      </c>
      <c r="K4" s="34">
        <f t="shared" ref="K4:K13" si="2">(C4*E4)+(F4*C4)</f>
        <v>0</v>
      </c>
      <c r="L4" s="34">
        <f t="shared" ref="L4:L13" si="3">D4*G4</f>
        <v>0</v>
      </c>
      <c r="M4" s="34">
        <f t="shared" ref="M4:M13" si="4">SUM(J4:L4)+SUM(H4:I4)</f>
        <v>0</v>
      </c>
      <c r="N4" s="34">
        <f>(M4-I4)*((VLOOKUP(B4,'Set Up Employee Data'!A:O,7,FALSE)))</f>
        <v>0</v>
      </c>
      <c r="O4" s="34">
        <f>(M4-I4)*((VLOOKUP(B4,'Set Up Employee Data'!A:O,8,FALSE)))</f>
        <v>0</v>
      </c>
      <c r="P4" s="34">
        <f>(M4-I4)*((VLOOKUP(B4,'Set Up Employee Data'!A:O,5,FALSE)))</f>
        <v>0</v>
      </c>
      <c r="Q4" s="34">
        <f>(M4-I4)*((VLOOKUP(B4,'Set Up Employee Data'!A:O,6,FALSE)))</f>
        <v>0</v>
      </c>
      <c r="R4" s="34">
        <f>IFERROR(((VLOOKUP(B4,'Set Up Employee Data'!A:O,9,FALSE)))+((VLOOKUP(B4,'Set Up Employee Data'!A:O,10,FALSE)))+((VLOOKUP(B4,'Set Up Employee Data'!A:O,11,FALSE)))+((VLOOKUP(B4,'Set Up Employee Data'!A:O,12,FALSE))),0)</f>
        <v>125</v>
      </c>
      <c r="S4" s="34">
        <f>IFERROR(((VLOOKUP(B4,'Set Up Employee Data'!A:O,13,FALSE)))+((VLOOKUP(B4,'Set Up Employee Data'!A:O,14,FALSE)))+((VLOOKUP(B4,'Set Up Employee Data'!A:O,15,FALSE))),0)</f>
        <v>0</v>
      </c>
      <c r="T4" s="34">
        <f t="shared" ref="T4:T13" si="5">SUM(N4:S4)</f>
        <v>125</v>
      </c>
      <c r="U4" s="77">
        <f t="shared" ref="U4:U13" si="6">M4-T4</f>
        <v>-125</v>
      </c>
    </row>
    <row r="5" ht="14.25" customHeight="1">
      <c r="A5" s="75">
        <v>45641.0</v>
      </c>
      <c r="B5" s="23" t="s">
        <v>37</v>
      </c>
      <c r="C5" s="81" t="str">
        <f>VLOOKUP('December Payroll'!B5,'Set Up Employee Data'!A:O,2,FALSE)</f>
        <v/>
      </c>
      <c r="D5" s="81">
        <f t="shared" si="1"/>
        <v>0</v>
      </c>
      <c r="E5" s="23"/>
      <c r="F5" s="23"/>
      <c r="G5" s="23"/>
      <c r="H5" s="24"/>
      <c r="I5" s="32"/>
      <c r="J5" s="76">
        <f>IFERROR(VLOOKUP(B5,'Set Up Employee Data'!A:O,3,FALSE)/(VLOOKUP(B5,'Set Up Employee Data'!A:O,4,FALSE)),0)</f>
        <v>2884.615385</v>
      </c>
      <c r="K5" s="34">
        <f t="shared" si="2"/>
        <v>0</v>
      </c>
      <c r="L5" s="34">
        <f t="shared" si="3"/>
        <v>0</v>
      </c>
      <c r="M5" s="34">
        <f t="shared" si="4"/>
        <v>2884.615385</v>
      </c>
      <c r="N5" s="34">
        <f>(M5-I5)*((VLOOKUP(B5,'Set Up Employee Data'!A:O,7,FALSE)))</f>
        <v>178.8461538</v>
      </c>
      <c r="O5" s="34">
        <f>(M5-I5)*((VLOOKUP(B5,'Set Up Employee Data'!A:O,8,FALSE)))</f>
        <v>41.82692308</v>
      </c>
      <c r="P5" s="34">
        <f>(M5-I5)*((VLOOKUP(B5,'Set Up Employee Data'!A:O,5,FALSE)))</f>
        <v>150</v>
      </c>
      <c r="Q5" s="34">
        <f>(M5-I5)*((VLOOKUP(B5,'Set Up Employee Data'!A:O,6,FALSE)))</f>
        <v>0</v>
      </c>
      <c r="R5" s="34">
        <f>IFERROR(((VLOOKUP(B5,'Set Up Employee Data'!A:O,9,FALSE)))+((VLOOKUP(B5,'Set Up Employee Data'!A:O,10,FALSE)))+((VLOOKUP(B5,'Set Up Employee Data'!A:O,11,FALSE)))+((VLOOKUP(B5,'Set Up Employee Data'!A:O,12,FALSE))),0)</f>
        <v>0</v>
      </c>
      <c r="S5" s="34">
        <f>IFERROR(((VLOOKUP(B5,'Set Up Employee Data'!A:O,13,FALSE)))+((VLOOKUP(B5,'Set Up Employee Data'!A:O,14,FALSE)))+((VLOOKUP(B5,'Set Up Employee Data'!A:O,15,FALSE))),0)</f>
        <v>0</v>
      </c>
      <c r="T5" s="34">
        <f t="shared" si="5"/>
        <v>370.6730769</v>
      </c>
      <c r="U5" s="77">
        <f t="shared" si="6"/>
        <v>2513.942308</v>
      </c>
    </row>
    <row r="6" ht="14.25" customHeight="1">
      <c r="A6" s="75">
        <v>45641.0</v>
      </c>
      <c r="B6" s="23" t="s">
        <v>38</v>
      </c>
      <c r="C6" s="81" t="str">
        <f>VLOOKUP('December Payroll'!B6,'Set Up Employee Data'!A:O,2,FALSE)</f>
        <v/>
      </c>
      <c r="D6" s="81">
        <f t="shared" si="1"/>
        <v>0</v>
      </c>
      <c r="E6" s="23"/>
      <c r="F6" s="23"/>
      <c r="G6" s="23"/>
      <c r="H6" s="24"/>
      <c r="I6" s="32"/>
      <c r="J6" s="76">
        <f>IFERROR(VLOOKUP(B6,'Set Up Employee Data'!A:O,3,FALSE)/(VLOOKUP(B6,'Set Up Employee Data'!A:O,4,FALSE)),0)</f>
        <v>961.5384615</v>
      </c>
      <c r="K6" s="34">
        <f t="shared" si="2"/>
        <v>0</v>
      </c>
      <c r="L6" s="34">
        <f t="shared" si="3"/>
        <v>0</v>
      </c>
      <c r="M6" s="34">
        <f t="shared" si="4"/>
        <v>961.5384615</v>
      </c>
      <c r="N6" s="34">
        <f>(M6-I6)*((VLOOKUP(B6,'Set Up Employee Data'!A:O,7,FALSE)))</f>
        <v>59.61538462</v>
      </c>
      <c r="O6" s="34">
        <f>(M6-I6)*((VLOOKUP(B6,'Set Up Employee Data'!A:O,8,FALSE)))</f>
        <v>13.94230769</v>
      </c>
      <c r="P6" s="34">
        <f>(M6-I6)*((VLOOKUP(B6,'Set Up Employee Data'!A:O,5,FALSE)))</f>
        <v>50</v>
      </c>
      <c r="Q6" s="34">
        <f>(M6-I6)*((VLOOKUP(B6,'Set Up Employee Data'!A:O,6,FALSE)))</f>
        <v>0</v>
      </c>
      <c r="R6" s="34">
        <f>IFERROR(((VLOOKUP(B6,'Set Up Employee Data'!A:O,9,FALSE)))+((VLOOKUP(B6,'Set Up Employee Data'!A:O,10,FALSE)))+((VLOOKUP(B6,'Set Up Employee Data'!A:O,11,FALSE)))+((VLOOKUP(B6,'Set Up Employee Data'!A:O,12,FALSE))),0)</f>
        <v>0</v>
      </c>
      <c r="S6" s="34">
        <f>IFERROR(((VLOOKUP(B6,'Set Up Employee Data'!A:O,13,FALSE)))+((VLOOKUP(B6,'Set Up Employee Data'!A:O,14,FALSE)))+((VLOOKUP(B6,'Set Up Employee Data'!A:O,15,FALSE))),0)</f>
        <v>0</v>
      </c>
      <c r="T6" s="34">
        <f t="shared" si="5"/>
        <v>123.5576923</v>
      </c>
      <c r="U6" s="77">
        <f t="shared" si="6"/>
        <v>837.9807692</v>
      </c>
    </row>
    <row r="7" ht="14.25" customHeight="1">
      <c r="A7" s="75">
        <v>45641.0</v>
      </c>
      <c r="B7" s="23" t="s">
        <v>39</v>
      </c>
      <c r="C7" s="81">
        <f>VLOOKUP('December Payroll'!B7,'Set Up Employee Data'!A:O,2,FALSE)</f>
        <v>15</v>
      </c>
      <c r="D7" s="81">
        <f t="shared" si="1"/>
        <v>22.5</v>
      </c>
      <c r="E7" s="23"/>
      <c r="F7" s="23"/>
      <c r="G7" s="23"/>
      <c r="H7" s="24"/>
      <c r="I7" s="32"/>
      <c r="J7" s="76">
        <f>IFERROR(VLOOKUP(B7,'Set Up Employee Data'!A:O,3,FALSE)/(VLOOKUP(B7,'Set Up Employee Data'!A:O,4,FALSE)),0)</f>
        <v>0</v>
      </c>
      <c r="K7" s="34">
        <f t="shared" si="2"/>
        <v>0</v>
      </c>
      <c r="L7" s="34">
        <f t="shared" si="3"/>
        <v>0</v>
      </c>
      <c r="M7" s="34">
        <f t="shared" si="4"/>
        <v>0</v>
      </c>
      <c r="N7" s="34">
        <f>(M7-I7)*((VLOOKUP(B7,'Set Up Employee Data'!A:O,7,FALSE)))</f>
        <v>0</v>
      </c>
      <c r="O7" s="34">
        <f>(M7-I7)*((VLOOKUP(B7,'Set Up Employee Data'!A:O,8,FALSE)))</f>
        <v>0</v>
      </c>
      <c r="P7" s="34">
        <f>(M7-I7)*((VLOOKUP(B7,'Set Up Employee Data'!A:O,5,FALSE)))</f>
        <v>0</v>
      </c>
      <c r="Q7" s="34">
        <f>(M7-I7)*((VLOOKUP(B7,'Set Up Employee Data'!A:O,6,FALSE)))</f>
        <v>0</v>
      </c>
      <c r="R7" s="34">
        <f>IFERROR(((VLOOKUP(B7,'Set Up Employee Data'!A:O,9,FALSE)))+((VLOOKUP(B7,'Set Up Employee Data'!A:O,10,FALSE)))+((VLOOKUP(B7,'Set Up Employee Data'!A:O,11,FALSE)))+((VLOOKUP(B7,'Set Up Employee Data'!A:O,12,FALSE))),0)</f>
        <v>0</v>
      </c>
      <c r="S7" s="34">
        <f>IFERROR(((VLOOKUP(B7,'Set Up Employee Data'!A:O,13,FALSE)))+((VLOOKUP(B7,'Set Up Employee Data'!A:O,14,FALSE)))+((VLOOKUP(B7,'Set Up Employee Data'!A:O,15,FALSE))),0)</f>
        <v>0</v>
      </c>
      <c r="T7" s="34">
        <f t="shared" si="5"/>
        <v>0</v>
      </c>
      <c r="U7" s="77">
        <f t="shared" si="6"/>
        <v>0</v>
      </c>
    </row>
    <row r="8" ht="14.25" customHeight="1">
      <c r="A8" s="75">
        <v>45641.0</v>
      </c>
      <c r="B8" s="23" t="s">
        <v>40</v>
      </c>
      <c r="C8" s="81">
        <f>VLOOKUP('December Payroll'!B8,'Set Up Employee Data'!A:O,2,FALSE)</f>
        <v>20</v>
      </c>
      <c r="D8" s="81">
        <f t="shared" si="1"/>
        <v>30</v>
      </c>
      <c r="E8" s="23"/>
      <c r="F8" s="23"/>
      <c r="G8" s="23"/>
      <c r="H8" s="24"/>
      <c r="I8" s="32"/>
      <c r="J8" s="76">
        <f>IFERROR(VLOOKUP(B8,'Set Up Employee Data'!A:O,3,FALSE)/(VLOOKUP(B8,'Set Up Employee Data'!A:O,4,FALSE)),0)</f>
        <v>0</v>
      </c>
      <c r="K8" s="34">
        <f t="shared" si="2"/>
        <v>0</v>
      </c>
      <c r="L8" s="34">
        <f t="shared" si="3"/>
        <v>0</v>
      </c>
      <c r="M8" s="34">
        <f t="shared" si="4"/>
        <v>0</v>
      </c>
      <c r="N8" s="34">
        <f>(M8-I8)*((VLOOKUP(B8,'Set Up Employee Data'!A:O,7,FALSE)))</f>
        <v>0</v>
      </c>
      <c r="O8" s="34">
        <f>(M8-I8)*((VLOOKUP(B8,'Set Up Employee Data'!A:O,8,FALSE)))</f>
        <v>0</v>
      </c>
      <c r="P8" s="34">
        <f>(M8-I8)*((VLOOKUP(B8,'Set Up Employee Data'!A:O,5,FALSE)))</f>
        <v>0</v>
      </c>
      <c r="Q8" s="34">
        <f>(M8-I8)*((VLOOKUP(B8,'Set Up Employee Data'!A:O,6,FALSE)))</f>
        <v>0</v>
      </c>
      <c r="R8" s="34">
        <f>IFERROR(((VLOOKUP(B8,'Set Up Employee Data'!A:O,9,FALSE)))+((VLOOKUP(B8,'Set Up Employee Data'!A:O,10,FALSE)))+((VLOOKUP(B8,'Set Up Employee Data'!A:O,11,FALSE)))+((VLOOKUP(B8,'Set Up Employee Data'!A:O,12,FALSE))),0)</f>
        <v>0</v>
      </c>
      <c r="S8" s="34">
        <f>IFERROR(((VLOOKUP(B8,'Set Up Employee Data'!A:O,13,FALSE)))+((VLOOKUP(B8,'Set Up Employee Data'!A:O,14,FALSE)))+((VLOOKUP(B8,'Set Up Employee Data'!A:O,15,FALSE))),0)</f>
        <v>0</v>
      </c>
      <c r="T8" s="34">
        <f t="shared" si="5"/>
        <v>0</v>
      </c>
      <c r="U8" s="62">
        <f t="shared" si="6"/>
        <v>0</v>
      </c>
    </row>
    <row r="9" ht="14.25" customHeight="1">
      <c r="A9" s="75">
        <v>45641.0</v>
      </c>
      <c r="B9" s="23" t="s">
        <v>41</v>
      </c>
      <c r="C9" s="81" t="str">
        <f>VLOOKUP('December Payroll'!B9,'Set Up Employee Data'!A:O,2,FALSE)</f>
        <v/>
      </c>
      <c r="D9" s="81">
        <f t="shared" si="1"/>
        <v>0</v>
      </c>
      <c r="E9" s="23"/>
      <c r="F9" s="23"/>
      <c r="G9" s="23"/>
      <c r="H9" s="24"/>
      <c r="I9" s="32"/>
      <c r="J9" s="76">
        <f>IFERROR(VLOOKUP(B9,'Set Up Employee Data'!A:O,3,FALSE)/(VLOOKUP(B9,'Set Up Employee Data'!A:O,4,FALSE)),0)</f>
        <v>730.7692308</v>
      </c>
      <c r="K9" s="34">
        <f t="shared" si="2"/>
        <v>0</v>
      </c>
      <c r="L9" s="34">
        <f t="shared" si="3"/>
        <v>0</v>
      </c>
      <c r="M9" s="34">
        <f t="shared" si="4"/>
        <v>730.7692308</v>
      </c>
      <c r="N9" s="34">
        <f>(M9-I9)*((VLOOKUP(B9,'Set Up Employee Data'!A:O,7,FALSE)))</f>
        <v>45.30769231</v>
      </c>
      <c r="O9" s="34">
        <f>(M9-I9)*((VLOOKUP(B9,'Set Up Employee Data'!A:O,8,FALSE)))</f>
        <v>10.59615385</v>
      </c>
      <c r="P9" s="34">
        <f>(M9-I9)*((VLOOKUP(B9,'Set Up Employee Data'!A:O,5,FALSE)))</f>
        <v>38</v>
      </c>
      <c r="Q9" s="34">
        <f>(M9-I9)*((VLOOKUP(B9,'Set Up Employee Data'!A:O,6,FALSE)))</f>
        <v>0</v>
      </c>
      <c r="R9" s="34">
        <f>IFERROR(((VLOOKUP(B9,'Set Up Employee Data'!A:O,9,FALSE)))+((VLOOKUP(B9,'Set Up Employee Data'!A:O,10,FALSE)))+((VLOOKUP(B9,'Set Up Employee Data'!A:O,11,FALSE)))+((VLOOKUP(B9,'Set Up Employee Data'!A:O,12,FALSE))),0)</f>
        <v>0</v>
      </c>
      <c r="S9" s="34">
        <f>IFERROR(((VLOOKUP(B9,'Set Up Employee Data'!A:O,13,FALSE)))+((VLOOKUP(B9,'Set Up Employee Data'!A:O,14,FALSE)))+((VLOOKUP(B9,'Set Up Employee Data'!A:O,15,FALSE))),0)</f>
        <v>0</v>
      </c>
      <c r="T9" s="34">
        <f t="shared" si="5"/>
        <v>93.90384615</v>
      </c>
      <c r="U9" s="62">
        <f t="shared" si="6"/>
        <v>636.8653846</v>
      </c>
    </row>
    <row r="10" ht="14.25" customHeight="1">
      <c r="A10" s="75">
        <v>45641.0</v>
      </c>
      <c r="B10" s="23" t="s">
        <v>42</v>
      </c>
      <c r="C10" s="81">
        <f>VLOOKUP('December Payroll'!B10,'Set Up Employee Data'!A:O,2,FALSE)</f>
        <v>35</v>
      </c>
      <c r="D10" s="81">
        <f t="shared" si="1"/>
        <v>52.5</v>
      </c>
      <c r="E10" s="23"/>
      <c r="F10" s="23"/>
      <c r="G10" s="23"/>
      <c r="H10" s="24"/>
      <c r="I10" s="32"/>
      <c r="J10" s="76">
        <f>IFERROR(VLOOKUP(B10,'Set Up Employee Data'!A:O,3,FALSE)/(VLOOKUP(B10,'Set Up Employee Data'!A:O,4,FALSE)),0)</f>
        <v>0</v>
      </c>
      <c r="K10" s="34">
        <f t="shared" si="2"/>
        <v>0</v>
      </c>
      <c r="L10" s="34">
        <f t="shared" si="3"/>
        <v>0</v>
      </c>
      <c r="M10" s="34">
        <f t="shared" si="4"/>
        <v>0</v>
      </c>
      <c r="N10" s="34">
        <f>(M10-I10)*((VLOOKUP(B10,'Set Up Employee Data'!A:O,7,FALSE)))</f>
        <v>0</v>
      </c>
      <c r="O10" s="34">
        <f>(M10-I10)*((VLOOKUP(B10,'Set Up Employee Data'!A:O,8,FALSE)))</f>
        <v>0</v>
      </c>
      <c r="P10" s="34">
        <f>(M10-I10)*((VLOOKUP(B10,'Set Up Employee Data'!A:O,5,FALSE)))</f>
        <v>0</v>
      </c>
      <c r="Q10" s="34">
        <f>(M10-I10)*((VLOOKUP(B10,'Set Up Employee Data'!A:O,6,FALSE)))</f>
        <v>0</v>
      </c>
      <c r="R10" s="34">
        <f>IFERROR(((VLOOKUP(B10,'Set Up Employee Data'!A:O,9,FALSE)))+((VLOOKUP(B10,'Set Up Employee Data'!A:O,10,FALSE)))+((VLOOKUP(B10,'Set Up Employee Data'!A:O,11,FALSE)))+((VLOOKUP(B10,'Set Up Employee Data'!A:O,12,FALSE))),0)</f>
        <v>0</v>
      </c>
      <c r="S10" s="34">
        <f>IFERROR(((VLOOKUP(B10,'Set Up Employee Data'!A:O,13,FALSE)))+((VLOOKUP(B10,'Set Up Employee Data'!A:O,14,FALSE)))+((VLOOKUP(B10,'Set Up Employee Data'!A:O,15,FALSE))),0)</f>
        <v>0</v>
      </c>
      <c r="T10" s="34">
        <f t="shared" si="5"/>
        <v>0</v>
      </c>
      <c r="U10" s="62">
        <f t="shared" si="6"/>
        <v>0</v>
      </c>
    </row>
    <row r="11" ht="14.25" customHeight="1">
      <c r="A11" s="75">
        <v>45641.0</v>
      </c>
      <c r="B11" s="23" t="s">
        <v>43</v>
      </c>
      <c r="C11" s="81" t="str">
        <f>VLOOKUP('December Payroll'!B11,'Set Up Employee Data'!A:O,2,FALSE)</f>
        <v/>
      </c>
      <c r="D11" s="81">
        <f t="shared" si="1"/>
        <v>0</v>
      </c>
      <c r="E11" s="23"/>
      <c r="F11" s="23"/>
      <c r="G11" s="23"/>
      <c r="H11" s="24"/>
      <c r="I11" s="32"/>
      <c r="J11" s="76">
        <f>IFERROR(VLOOKUP(B11,'Set Up Employee Data'!A:O,3,FALSE)/(VLOOKUP(B11,'Set Up Employee Data'!A:O,4,FALSE)),0)</f>
        <v>1057.692308</v>
      </c>
      <c r="K11" s="34">
        <f t="shared" si="2"/>
        <v>0</v>
      </c>
      <c r="L11" s="34">
        <f t="shared" si="3"/>
        <v>0</v>
      </c>
      <c r="M11" s="34">
        <f t="shared" si="4"/>
        <v>1057.692308</v>
      </c>
      <c r="N11" s="34">
        <f>(M11-I11)*((VLOOKUP(B11,'Set Up Employee Data'!A:O,7,FALSE)))</f>
        <v>65.57692308</v>
      </c>
      <c r="O11" s="34">
        <f>(M11-I11)*((VLOOKUP(B11,'Set Up Employee Data'!A:O,8,FALSE)))</f>
        <v>15.33653846</v>
      </c>
      <c r="P11" s="34">
        <f>(M11-I11)*((VLOOKUP(B11,'Set Up Employee Data'!A:O,5,FALSE)))</f>
        <v>55</v>
      </c>
      <c r="Q11" s="34">
        <f>(M11-I11)*((VLOOKUP(B11,'Set Up Employee Data'!A:O,6,FALSE)))</f>
        <v>0</v>
      </c>
      <c r="R11" s="34">
        <f>IFERROR(((VLOOKUP(B11,'Set Up Employee Data'!A:O,9,FALSE)))+((VLOOKUP(B11,'Set Up Employee Data'!A:O,10,FALSE)))+((VLOOKUP(B11,'Set Up Employee Data'!A:O,11,FALSE)))+((VLOOKUP(B11,'Set Up Employee Data'!A:O,12,FALSE))),0)</f>
        <v>0</v>
      </c>
      <c r="S11" s="34">
        <f>IFERROR(((VLOOKUP(B11,'Set Up Employee Data'!A:O,13,FALSE)))+((VLOOKUP(B11,'Set Up Employee Data'!A:O,14,FALSE)))+((VLOOKUP(B11,'Set Up Employee Data'!A:O,15,FALSE))),0)</f>
        <v>0</v>
      </c>
      <c r="T11" s="34">
        <f t="shared" si="5"/>
        <v>135.9134615</v>
      </c>
      <c r="U11" s="62">
        <f t="shared" si="6"/>
        <v>921.7788462</v>
      </c>
    </row>
    <row r="12" ht="14.25" customHeight="1">
      <c r="A12" s="75">
        <v>45641.0</v>
      </c>
      <c r="B12" s="23" t="s">
        <v>44</v>
      </c>
      <c r="C12" s="81">
        <f>VLOOKUP('December Payroll'!B12,'Set Up Employee Data'!A:O,2,FALSE)</f>
        <v>40</v>
      </c>
      <c r="D12" s="81">
        <f t="shared" si="1"/>
        <v>60</v>
      </c>
      <c r="E12" s="23"/>
      <c r="F12" s="23"/>
      <c r="G12" s="23"/>
      <c r="H12" s="24"/>
      <c r="I12" s="32"/>
      <c r="J12" s="76">
        <f>IFERROR(VLOOKUP(B12,'Set Up Employee Data'!A:O,3,FALSE)/(VLOOKUP(B12,'Set Up Employee Data'!A:O,4,FALSE)),0)</f>
        <v>0</v>
      </c>
      <c r="K12" s="34">
        <f t="shared" si="2"/>
        <v>0</v>
      </c>
      <c r="L12" s="34">
        <f t="shared" si="3"/>
        <v>0</v>
      </c>
      <c r="M12" s="34">
        <f t="shared" si="4"/>
        <v>0</v>
      </c>
      <c r="N12" s="34">
        <f>(M12-I12)*((VLOOKUP(B12,'Set Up Employee Data'!A:O,7,FALSE)))</f>
        <v>0</v>
      </c>
      <c r="O12" s="34">
        <f>(M12-I12)*((VLOOKUP(B12,'Set Up Employee Data'!A:O,8,FALSE)))</f>
        <v>0</v>
      </c>
      <c r="P12" s="34">
        <f>(M12-I12)*((VLOOKUP(B12,'Set Up Employee Data'!A:O,5,FALSE)))</f>
        <v>0</v>
      </c>
      <c r="Q12" s="34">
        <f>(M12-I12)*((VLOOKUP(B12,'Set Up Employee Data'!A:O,6,FALSE)))</f>
        <v>0</v>
      </c>
      <c r="R12" s="34">
        <f>IFERROR(((VLOOKUP(B12,'Set Up Employee Data'!A:O,9,FALSE)))+((VLOOKUP(B12,'Set Up Employee Data'!A:O,10,FALSE)))+((VLOOKUP(B12,'Set Up Employee Data'!A:O,11,FALSE)))+((VLOOKUP(B12,'Set Up Employee Data'!A:O,12,FALSE))),0)</f>
        <v>0</v>
      </c>
      <c r="S12" s="34">
        <f>IFERROR(((VLOOKUP(B12,'Set Up Employee Data'!A:O,13,FALSE)))+((VLOOKUP(B12,'Set Up Employee Data'!A:O,14,FALSE)))+((VLOOKUP(B12,'Set Up Employee Data'!A:O,15,FALSE))),0)</f>
        <v>0</v>
      </c>
      <c r="T12" s="34">
        <f t="shared" si="5"/>
        <v>0</v>
      </c>
      <c r="U12" s="62">
        <f t="shared" si="6"/>
        <v>0</v>
      </c>
    </row>
    <row r="13" ht="14.25" customHeight="1">
      <c r="A13" s="75">
        <v>45641.0</v>
      </c>
      <c r="B13" s="23" t="s">
        <v>45</v>
      </c>
      <c r="C13" s="81" t="str">
        <f>VLOOKUP('December Payroll'!B13,'Set Up Employee Data'!A:O,2,FALSE)</f>
        <v/>
      </c>
      <c r="D13" s="81">
        <f t="shared" si="1"/>
        <v>0</v>
      </c>
      <c r="E13" s="23"/>
      <c r="F13" s="23"/>
      <c r="G13" s="23"/>
      <c r="H13" s="24"/>
      <c r="I13" s="32"/>
      <c r="J13" s="76">
        <f>IFERROR(VLOOKUP(B13,'Set Up Employee Data'!A:O,3,FALSE)/(VLOOKUP(B13,'Set Up Employee Data'!A:O,4,FALSE)),0)</f>
        <v>1923.076923</v>
      </c>
      <c r="K13" s="34">
        <f t="shared" si="2"/>
        <v>0</v>
      </c>
      <c r="L13" s="34">
        <f t="shared" si="3"/>
        <v>0</v>
      </c>
      <c r="M13" s="34">
        <f t="shared" si="4"/>
        <v>1923.076923</v>
      </c>
      <c r="N13" s="34">
        <f>(M13-I13)*((VLOOKUP(B13,'Set Up Employee Data'!A:O,7,FALSE)))</f>
        <v>119.2307692</v>
      </c>
      <c r="O13" s="34">
        <f>(M13-I13)*((VLOOKUP(B13,'Set Up Employee Data'!A:O,8,FALSE)))</f>
        <v>27.88461538</v>
      </c>
      <c r="P13" s="34">
        <f>(M13-I13)*((VLOOKUP(B13,'Set Up Employee Data'!A:O,5,FALSE)))</f>
        <v>100</v>
      </c>
      <c r="Q13" s="34">
        <f>(M13-I13)*((VLOOKUP(B13,'Set Up Employee Data'!A:O,6,FALSE)))</f>
        <v>0</v>
      </c>
      <c r="R13" s="34">
        <f>IFERROR(((VLOOKUP(B13,'Set Up Employee Data'!A:O,9,FALSE)))+((VLOOKUP(B13,'Set Up Employee Data'!A:O,10,FALSE)))+((VLOOKUP(B13,'Set Up Employee Data'!A:O,11,FALSE)))+((VLOOKUP(B13,'Set Up Employee Data'!A:O,12,FALSE))),0)</f>
        <v>0</v>
      </c>
      <c r="S13" s="34">
        <f>IFERROR(((VLOOKUP(B13,'Set Up Employee Data'!A:O,13,FALSE)))+((VLOOKUP(B13,'Set Up Employee Data'!A:O,14,FALSE)))+((VLOOKUP(B13,'Set Up Employee Data'!A:O,15,FALSE))),0)</f>
        <v>0</v>
      </c>
      <c r="T13" s="34">
        <f t="shared" si="5"/>
        <v>247.1153846</v>
      </c>
      <c r="U13" s="62">
        <f t="shared" si="6"/>
        <v>1675.961538</v>
      </c>
    </row>
    <row r="14" ht="12.75" customHeight="1">
      <c r="A14" s="63"/>
      <c r="B14" s="63" t="s">
        <v>95</v>
      </c>
      <c r="C14" s="64"/>
      <c r="D14" s="64"/>
      <c r="E14" s="65">
        <f t="shared" ref="E14:U14" si="7">SUM(E4:E13)</f>
        <v>0</v>
      </c>
      <c r="F14" s="65">
        <f t="shared" si="7"/>
        <v>0</v>
      </c>
      <c r="G14" s="65">
        <f t="shared" si="7"/>
        <v>0</v>
      </c>
      <c r="H14" s="64">
        <f t="shared" si="7"/>
        <v>0</v>
      </c>
      <c r="I14" s="64">
        <f t="shared" si="7"/>
        <v>0</v>
      </c>
      <c r="J14" s="64">
        <f t="shared" si="7"/>
        <v>7557.692308</v>
      </c>
      <c r="K14" s="64">
        <f t="shared" si="7"/>
        <v>0</v>
      </c>
      <c r="L14" s="64">
        <f t="shared" si="7"/>
        <v>0</v>
      </c>
      <c r="M14" s="64">
        <f t="shared" si="7"/>
        <v>7557.692308</v>
      </c>
      <c r="N14" s="64">
        <f t="shared" si="7"/>
        <v>468.5769231</v>
      </c>
      <c r="O14" s="64">
        <f t="shared" si="7"/>
        <v>109.5865385</v>
      </c>
      <c r="P14" s="64">
        <f t="shared" si="7"/>
        <v>393</v>
      </c>
      <c r="Q14" s="64">
        <f t="shared" si="7"/>
        <v>0</v>
      </c>
      <c r="R14" s="64">
        <f t="shared" si="7"/>
        <v>125</v>
      </c>
      <c r="S14" s="64">
        <f t="shared" si="7"/>
        <v>0</v>
      </c>
      <c r="T14" s="64">
        <f t="shared" si="7"/>
        <v>1096.163462</v>
      </c>
      <c r="U14" s="78">
        <f t="shared" si="7"/>
        <v>6461.528846</v>
      </c>
      <c r="V14" s="34"/>
      <c r="W14" s="69"/>
      <c r="X14" s="69"/>
      <c r="Y14" s="69"/>
      <c r="Z14" s="69"/>
      <c r="AA14" s="69"/>
      <c r="AB14" s="69"/>
      <c r="AC14" s="69"/>
      <c r="AD14" s="69"/>
      <c r="AE14" s="69"/>
    </row>
    <row r="15" ht="14.25" customHeight="1">
      <c r="C15" s="34"/>
      <c r="D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ht="14.25" customHeight="1">
      <c r="C16" s="34"/>
      <c r="D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</row>
    <row r="17" ht="14.25" customHeight="1">
      <c r="C17" s="34"/>
      <c r="D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ht="14.25" customHeight="1">
      <c r="C18" s="34"/>
      <c r="D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ht="14.25" customHeight="1">
      <c r="C19" s="34"/>
      <c r="D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ht="14.25" customHeight="1">
      <c r="C20" s="34"/>
      <c r="D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ht="14.25" customHeight="1">
      <c r="C21" s="34"/>
      <c r="D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ht="14.25" customHeight="1">
      <c r="C22" s="34"/>
      <c r="D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ht="14.25" customHeight="1">
      <c r="C23" s="34"/>
      <c r="D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ht="14.25" customHeight="1">
      <c r="C24" s="34"/>
      <c r="D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</row>
    <row r="25" ht="14.25" customHeight="1">
      <c r="C25" s="34"/>
      <c r="D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ht="14.25" customHeight="1">
      <c r="C26" s="34"/>
      <c r="D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ht="14.25" customHeight="1">
      <c r="C27" s="34"/>
      <c r="D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ht="14.25" customHeight="1">
      <c r="C28" s="34"/>
      <c r="D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ht="14.25" customHeight="1">
      <c r="C29" s="34"/>
      <c r="D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ht="14.25" customHeight="1">
      <c r="C30" s="34"/>
      <c r="D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ht="14.25" customHeight="1">
      <c r="C31" s="34"/>
      <c r="D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ht="14.25" customHeight="1">
      <c r="C32" s="34"/>
      <c r="D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ht="14.25" customHeight="1">
      <c r="C33" s="34"/>
      <c r="D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ht="14.25" customHeight="1">
      <c r="C34" s="34"/>
      <c r="D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ht="14.25" customHeight="1">
      <c r="C35" s="34"/>
      <c r="D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ht="14.25" customHeight="1">
      <c r="C36" s="34"/>
      <c r="D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</row>
    <row r="37" ht="14.25" customHeight="1">
      <c r="C37" s="34"/>
      <c r="D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ht="14.25" customHeight="1">
      <c r="C38" s="34"/>
      <c r="D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ht="14.25" customHeight="1">
      <c r="C39" s="34"/>
      <c r="D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ht="14.25" customHeight="1">
      <c r="C40" s="34"/>
      <c r="D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ht="14.25" customHeight="1">
      <c r="C41" s="34"/>
      <c r="D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ht="14.25" customHeight="1">
      <c r="C42" s="34"/>
      <c r="D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ht="14.25" customHeight="1">
      <c r="C43" s="34"/>
      <c r="D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ht="14.25" customHeight="1">
      <c r="C44" s="34"/>
      <c r="D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ht="14.25" customHeight="1">
      <c r="C45" s="34"/>
      <c r="D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ht="14.25" customHeight="1">
      <c r="C46" s="34"/>
      <c r="D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ht="14.25" customHeight="1">
      <c r="C47" s="34"/>
      <c r="D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ht="14.25" customHeight="1">
      <c r="C48" s="34"/>
      <c r="D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ht="14.25" customHeight="1">
      <c r="C49" s="34"/>
      <c r="D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ht="14.25" customHeight="1">
      <c r="C50" s="34"/>
      <c r="D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ht="14.25" customHeight="1">
      <c r="C51" s="34"/>
      <c r="D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ht="14.25" customHeight="1">
      <c r="C52" s="34"/>
      <c r="D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ht="14.25" customHeight="1">
      <c r="C53" s="34"/>
      <c r="D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ht="14.25" customHeight="1">
      <c r="C54" s="34"/>
      <c r="D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ht="14.25" customHeight="1">
      <c r="C55" s="34"/>
      <c r="D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ht="14.25" customHeight="1">
      <c r="C56" s="34"/>
      <c r="D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ht="14.25" customHeight="1">
      <c r="C57" s="34"/>
      <c r="D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ht="14.25" customHeight="1">
      <c r="C58" s="34"/>
      <c r="D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ht="14.25" customHeight="1">
      <c r="C59" s="34"/>
      <c r="D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ht="14.25" customHeight="1">
      <c r="C60" s="34"/>
      <c r="D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</row>
    <row r="61" ht="14.25" customHeight="1">
      <c r="C61" s="34"/>
      <c r="D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</row>
    <row r="62" ht="14.25" customHeight="1">
      <c r="C62" s="34"/>
      <c r="D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</row>
    <row r="63" ht="14.25" customHeight="1">
      <c r="C63" s="34"/>
      <c r="D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ht="14.25" customHeight="1">
      <c r="C64" s="34"/>
      <c r="D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ht="14.25" customHeight="1">
      <c r="C65" s="34"/>
      <c r="D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ht="14.25" customHeight="1">
      <c r="C66" s="34"/>
      <c r="D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ht="14.25" customHeight="1">
      <c r="C67" s="34"/>
      <c r="D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ht="14.25" customHeight="1">
      <c r="C68" s="34"/>
      <c r="D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ht="14.25" customHeight="1">
      <c r="C69" s="34"/>
      <c r="D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ht="14.25" customHeight="1">
      <c r="C70" s="34"/>
      <c r="D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ht="14.25" customHeight="1">
      <c r="C71" s="34"/>
      <c r="D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ht="14.25" customHeight="1">
      <c r="C72" s="34"/>
      <c r="D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ht="14.25" customHeight="1">
      <c r="C73" s="34"/>
      <c r="D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ht="14.25" customHeight="1">
      <c r="C74" s="34"/>
      <c r="D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ht="14.25" customHeight="1">
      <c r="C75" s="34"/>
      <c r="D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ht="14.25" customHeight="1">
      <c r="C76" s="34"/>
      <c r="D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ht="14.25" customHeight="1">
      <c r="C77" s="34"/>
      <c r="D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ht="14.25" customHeight="1">
      <c r="C78" s="34"/>
      <c r="D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ht="14.25" customHeight="1">
      <c r="C79" s="34"/>
      <c r="D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ht="14.25" customHeight="1">
      <c r="C80" s="34"/>
      <c r="D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ht="14.25" customHeight="1">
      <c r="C81" s="34"/>
      <c r="D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ht="14.25" customHeight="1">
      <c r="C82" s="34"/>
      <c r="D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ht="14.25" customHeight="1">
      <c r="C83" s="34"/>
      <c r="D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ht="14.25" customHeight="1">
      <c r="C84" s="34"/>
      <c r="D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ht="14.25" customHeight="1">
      <c r="C85" s="34"/>
      <c r="D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ht="14.25" customHeight="1">
      <c r="C86" s="34"/>
      <c r="D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  <row r="87" ht="14.25" customHeight="1">
      <c r="C87" s="34"/>
      <c r="D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</row>
    <row r="88" ht="14.25" customHeight="1">
      <c r="C88" s="34"/>
      <c r="D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</row>
    <row r="89" ht="14.25" customHeight="1">
      <c r="C89" s="34"/>
      <c r="D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</row>
    <row r="90" ht="14.25" customHeight="1">
      <c r="C90" s="34"/>
      <c r="D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</row>
    <row r="91" ht="14.25" customHeight="1">
      <c r="C91" s="34"/>
      <c r="D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</row>
    <row r="92" ht="14.25" customHeight="1">
      <c r="C92" s="34"/>
      <c r="D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ht="14.25" customHeight="1">
      <c r="C93" s="34"/>
      <c r="D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</row>
    <row r="94" ht="14.25" customHeight="1">
      <c r="C94" s="34"/>
      <c r="D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</row>
    <row r="95" ht="14.25" customHeight="1">
      <c r="C95" s="34"/>
      <c r="D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ht="14.25" customHeight="1">
      <c r="C96" s="34"/>
      <c r="D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</row>
    <row r="97" ht="14.25" customHeight="1">
      <c r="C97" s="34"/>
      <c r="D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</row>
    <row r="98" ht="14.25" customHeight="1">
      <c r="C98" s="34"/>
      <c r="D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</row>
    <row r="99" ht="14.25" customHeight="1">
      <c r="C99" s="34"/>
      <c r="D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</row>
    <row r="100" ht="14.25" customHeight="1">
      <c r="C100" s="34"/>
      <c r="D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</row>
    <row r="101" ht="14.25" customHeight="1">
      <c r="C101" s="34"/>
      <c r="D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</row>
    <row r="102" ht="14.25" customHeight="1">
      <c r="C102" s="34"/>
      <c r="D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</row>
    <row r="103" ht="14.25" customHeight="1">
      <c r="C103" s="34"/>
      <c r="D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</row>
    <row r="104" ht="14.25" customHeight="1">
      <c r="C104" s="34"/>
      <c r="D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</row>
    <row r="105" ht="14.25" customHeight="1">
      <c r="C105" s="34"/>
      <c r="D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</row>
    <row r="106" ht="14.25" customHeight="1">
      <c r="C106" s="34"/>
      <c r="D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</row>
    <row r="107" ht="14.25" customHeight="1">
      <c r="C107" s="34"/>
      <c r="D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</row>
    <row r="108" ht="14.25" customHeight="1">
      <c r="C108" s="34"/>
      <c r="D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</row>
    <row r="109" ht="14.25" customHeight="1">
      <c r="C109" s="34"/>
      <c r="D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</row>
    <row r="110" ht="14.25" customHeight="1">
      <c r="C110" s="34"/>
      <c r="D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</row>
    <row r="111" ht="14.25" customHeight="1">
      <c r="C111" s="34"/>
      <c r="D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</row>
    <row r="112" ht="14.25" customHeight="1">
      <c r="C112" s="34"/>
      <c r="D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</row>
    <row r="113" ht="14.25" customHeight="1">
      <c r="C113" s="34"/>
      <c r="D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</row>
    <row r="114" ht="14.25" customHeight="1">
      <c r="C114" s="34"/>
      <c r="D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</row>
    <row r="115" ht="14.25" customHeight="1">
      <c r="C115" s="34"/>
      <c r="D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</row>
    <row r="116" ht="14.25" customHeight="1">
      <c r="C116" s="34"/>
      <c r="D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</row>
    <row r="117" ht="14.25" customHeight="1">
      <c r="C117" s="34"/>
      <c r="D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</row>
    <row r="118" ht="14.25" customHeight="1">
      <c r="C118" s="34"/>
      <c r="D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</row>
    <row r="119" ht="14.25" customHeight="1">
      <c r="C119" s="34"/>
      <c r="D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</row>
    <row r="120" ht="14.25" customHeight="1">
      <c r="C120" s="34"/>
      <c r="D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</row>
    <row r="121" ht="14.25" customHeight="1">
      <c r="C121" s="34"/>
      <c r="D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</row>
    <row r="122" ht="14.25" customHeight="1">
      <c r="C122" s="34"/>
      <c r="D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</row>
    <row r="123" ht="14.25" customHeight="1">
      <c r="C123" s="34"/>
      <c r="D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</row>
    <row r="124" ht="14.25" customHeight="1">
      <c r="C124" s="34"/>
      <c r="D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ht="14.25" customHeight="1">
      <c r="C125" s="34"/>
      <c r="D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</row>
    <row r="126" ht="14.25" customHeight="1">
      <c r="C126" s="34"/>
      <c r="D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</row>
    <row r="127" ht="14.25" customHeight="1">
      <c r="C127" s="34"/>
      <c r="D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</row>
    <row r="128" ht="14.25" customHeight="1">
      <c r="C128" s="34"/>
      <c r="D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</row>
    <row r="129" ht="14.25" customHeight="1">
      <c r="C129" s="34"/>
      <c r="D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</row>
    <row r="130" ht="14.25" customHeight="1">
      <c r="C130" s="34"/>
      <c r="D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</row>
    <row r="131" ht="14.25" customHeight="1">
      <c r="C131" s="34"/>
      <c r="D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</row>
    <row r="132" ht="14.25" customHeight="1">
      <c r="C132" s="34"/>
      <c r="D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</row>
    <row r="133" ht="14.25" customHeight="1">
      <c r="C133" s="34"/>
      <c r="D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</row>
    <row r="134" ht="14.25" customHeight="1">
      <c r="C134" s="34"/>
      <c r="D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</row>
    <row r="135" ht="14.25" customHeight="1">
      <c r="C135" s="34"/>
      <c r="D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</row>
    <row r="136" ht="14.25" customHeight="1">
      <c r="C136" s="34"/>
      <c r="D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</row>
    <row r="137" ht="14.25" customHeight="1">
      <c r="C137" s="34"/>
      <c r="D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</row>
    <row r="138" ht="14.25" customHeight="1">
      <c r="C138" s="34"/>
      <c r="D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</row>
    <row r="139" ht="14.25" customHeight="1">
      <c r="C139" s="34"/>
      <c r="D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</row>
    <row r="140" ht="14.25" customHeight="1">
      <c r="C140" s="34"/>
      <c r="D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</row>
    <row r="141" ht="14.25" customHeight="1">
      <c r="C141" s="34"/>
      <c r="D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</row>
    <row r="142" ht="14.25" customHeight="1">
      <c r="C142" s="34"/>
      <c r="D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</row>
    <row r="143" ht="14.25" customHeight="1">
      <c r="C143" s="34"/>
      <c r="D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</row>
    <row r="144" ht="14.25" customHeight="1">
      <c r="C144" s="34"/>
      <c r="D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</row>
    <row r="145" ht="14.25" customHeight="1">
      <c r="C145" s="34"/>
      <c r="D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</row>
    <row r="146" ht="14.25" customHeight="1">
      <c r="C146" s="34"/>
      <c r="D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</row>
    <row r="147" ht="14.25" customHeight="1">
      <c r="C147" s="34"/>
      <c r="D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</row>
    <row r="148" ht="14.25" customHeight="1">
      <c r="C148" s="34"/>
      <c r="D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</row>
    <row r="149" ht="14.25" customHeight="1">
      <c r="C149" s="34"/>
      <c r="D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</row>
    <row r="150" ht="14.25" customHeight="1">
      <c r="C150" s="34"/>
      <c r="D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</row>
    <row r="151" ht="14.25" customHeight="1">
      <c r="C151" s="34"/>
      <c r="D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</row>
    <row r="152" ht="14.25" customHeight="1">
      <c r="C152" s="34"/>
      <c r="D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</row>
    <row r="153" ht="14.25" customHeight="1">
      <c r="C153" s="34"/>
      <c r="D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</row>
    <row r="154" ht="14.25" customHeight="1">
      <c r="C154" s="34"/>
      <c r="D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</row>
    <row r="155" ht="14.25" customHeight="1">
      <c r="C155" s="34"/>
      <c r="D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</row>
    <row r="156" ht="14.25" customHeight="1">
      <c r="C156" s="34"/>
      <c r="D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</row>
    <row r="157" ht="14.25" customHeight="1">
      <c r="C157" s="34"/>
      <c r="D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</row>
    <row r="158" ht="14.25" customHeight="1">
      <c r="C158" s="34"/>
      <c r="D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</row>
    <row r="159" ht="14.25" customHeight="1">
      <c r="C159" s="34"/>
      <c r="D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</row>
    <row r="160" ht="14.25" customHeight="1">
      <c r="C160" s="34"/>
      <c r="D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</row>
    <row r="161" ht="14.25" customHeight="1">
      <c r="C161" s="34"/>
      <c r="D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</row>
    <row r="162" ht="14.25" customHeight="1">
      <c r="C162" s="34"/>
      <c r="D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</row>
    <row r="163" ht="14.25" customHeight="1">
      <c r="C163" s="34"/>
      <c r="D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</row>
    <row r="164" ht="14.25" customHeight="1">
      <c r="C164" s="34"/>
      <c r="D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</row>
    <row r="165" ht="14.25" customHeight="1">
      <c r="C165" s="34"/>
      <c r="D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</row>
    <row r="166" ht="14.25" customHeight="1">
      <c r="C166" s="34"/>
      <c r="D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</row>
    <row r="167" ht="14.25" customHeight="1">
      <c r="C167" s="34"/>
      <c r="D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</row>
    <row r="168" ht="14.25" customHeight="1">
      <c r="C168" s="34"/>
      <c r="D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</row>
    <row r="169" ht="14.25" customHeight="1">
      <c r="C169" s="34"/>
      <c r="D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</row>
    <row r="170" ht="14.25" customHeight="1">
      <c r="C170" s="34"/>
      <c r="D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ht="14.25" customHeight="1">
      <c r="C171" s="34"/>
      <c r="D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</row>
    <row r="172" ht="14.25" customHeight="1">
      <c r="C172" s="34"/>
      <c r="D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</row>
    <row r="173" ht="14.25" customHeight="1">
      <c r="C173" s="34"/>
      <c r="D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</row>
    <row r="174" ht="14.25" customHeight="1">
      <c r="C174" s="34"/>
      <c r="D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</row>
    <row r="175" ht="14.25" customHeight="1">
      <c r="C175" s="34"/>
      <c r="D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</row>
    <row r="176" ht="14.25" customHeight="1">
      <c r="C176" s="34"/>
      <c r="D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</row>
    <row r="177" ht="14.25" customHeight="1">
      <c r="C177" s="34"/>
      <c r="D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</row>
    <row r="178" ht="14.25" customHeight="1">
      <c r="C178" s="34"/>
      <c r="D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</row>
    <row r="179" ht="14.25" customHeight="1">
      <c r="C179" s="34"/>
      <c r="D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</row>
    <row r="180" ht="14.25" customHeight="1">
      <c r="C180" s="34"/>
      <c r="D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</row>
    <row r="181" ht="14.25" customHeight="1">
      <c r="C181" s="34"/>
      <c r="D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</row>
    <row r="182" ht="14.25" customHeight="1">
      <c r="C182" s="34"/>
      <c r="D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</row>
    <row r="183" ht="14.25" customHeight="1">
      <c r="C183" s="34"/>
      <c r="D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</row>
    <row r="184" ht="14.25" customHeight="1">
      <c r="C184" s="34"/>
      <c r="D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</row>
    <row r="185" ht="14.25" customHeight="1">
      <c r="C185" s="34"/>
      <c r="D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</row>
    <row r="186" ht="14.25" customHeight="1">
      <c r="C186" s="34"/>
      <c r="D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</row>
    <row r="187" ht="14.25" customHeight="1">
      <c r="C187" s="34"/>
      <c r="D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</row>
    <row r="188" ht="14.25" customHeight="1">
      <c r="C188" s="34"/>
      <c r="D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</row>
    <row r="189" ht="14.25" customHeight="1">
      <c r="C189" s="34"/>
      <c r="D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</row>
    <row r="190" ht="14.25" customHeight="1">
      <c r="C190" s="34"/>
      <c r="D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</row>
    <row r="191" ht="14.25" customHeight="1">
      <c r="C191" s="34"/>
      <c r="D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</row>
    <row r="192" ht="14.25" customHeight="1">
      <c r="C192" s="34"/>
      <c r="D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</row>
    <row r="193" ht="14.25" customHeight="1">
      <c r="C193" s="34"/>
      <c r="D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</row>
    <row r="194" ht="14.25" customHeight="1">
      <c r="C194" s="34"/>
      <c r="D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</row>
    <row r="195" ht="14.25" customHeight="1">
      <c r="C195" s="34"/>
      <c r="D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</row>
    <row r="196" ht="14.25" customHeight="1">
      <c r="C196" s="34"/>
      <c r="D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</row>
    <row r="197" ht="14.25" customHeight="1">
      <c r="C197" s="34"/>
      <c r="D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</row>
    <row r="198" ht="14.25" customHeight="1">
      <c r="C198" s="34"/>
      <c r="D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</row>
    <row r="199" ht="14.25" customHeight="1">
      <c r="C199" s="34"/>
      <c r="D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</row>
    <row r="200" ht="14.25" customHeight="1">
      <c r="C200" s="34"/>
      <c r="D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</row>
    <row r="201" ht="14.25" customHeight="1">
      <c r="C201" s="34"/>
      <c r="D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</row>
    <row r="202" ht="14.25" customHeight="1">
      <c r="C202" s="34"/>
      <c r="D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</row>
    <row r="203" ht="14.25" customHeight="1">
      <c r="C203" s="34"/>
      <c r="D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</row>
    <row r="204" ht="14.25" customHeight="1">
      <c r="C204" s="34"/>
      <c r="D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</row>
    <row r="205" ht="14.25" customHeight="1">
      <c r="C205" s="34"/>
      <c r="D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</row>
    <row r="206" ht="14.25" customHeight="1">
      <c r="C206" s="34"/>
      <c r="D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</row>
    <row r="207" ht="14.25" customHeight="1">
      <c r="C207" s="34"/>
      <c r="D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</row>
    <row r="208" ht="14.25" customHeight="1">
      <c r="C208" s="34"/>
      <c r="D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</row>
    <row r="209" ht="14.25" customHeight="1">
      <c r="C209" s="34"/>
      <c r="D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</row>
    <row r="210" ht="14.25" customHeight="1">
      <c r="C210" s="34"/>
      <c r="D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</row>
    <row r="211" ht="14.25" customHeight="1">
      <c r="C211" s="34"/>
      <c r="D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</row>
    <row r="212" ht="14.25" customHeight="1">
      <c r="C212" s="34"/>
      <c r="D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</row>
    <row r="213" ht="14.25" customHeight="1">
      <c r="C213" s="34"/>
      <c r="D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</row>
    <row r="214" ht="14.25" customHeight="1">
      <c r="C214" s="34"/>
      <c r="D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</row>
    <row r="215" ht="14.25" customHeight="1">
      <c r="C215" s="34"/>
      <c r="D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</row>
    <row r="216" ht="14.25" customHeight="1">
      <c r="C216" s="34"/>
      <c r="D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</row>
    <row r="217" ht="14.25" customHeight="1">
      <c r="C217" s="34"/>
      <c r="D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</row>
    <row r="218" ht="14.25" customHeight="1">
      <c r="C218" s="34"/>
      <c r="D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</row>
    <row r="219" ht="14.25" customHeight="1">
      <c r="C219" s="34"/>
      <c r="D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</row>
    <row r="220" ht="14.25" customHeight="1">
      <c r="C220" s="34"/>
      <c r="D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</row>
    <row r="221" ht="14.25" customHeight="1">
      <c r="C221" s="34"/>
      <c r="D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</row>
    <row r="222" ht="14.25" customHeight="1">
      <c r="C222" s="34"/>
      <c r="D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</row>
    <row r="223" ht="14.25" customHeight="1">
      <c r="C223" s="34"/>
      <c r="D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</row>
    <row r="224" ht="14.25" customHeight="1">
      <c r="C224" s="34"/>
      <c r="D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</row>
    <row r="225" ht="14.25" customHeight="1">
      <c r="C225" s="34"/>
      <c r="D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</row>
    <row r="226" ht="14.25" customHeight="1">
      <c r="C226" s="34"/>
      <c r="D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</row>
    <row r="227" ht="14.25" customHeight="1">
      <c r="C227" s="34"/>
      <c r="D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</row>
    <row r="228" ht="14.25" customHeight="1">
      <c r="C228" s="34"/>
      <c r="D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</row>
    <row r="229" ht="14.25" customHeight="1">
      <c r="C229" s="34"/>
      <c r="D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</row>
    <row r="230" ht="14.25" customHeight="1">
      <c r="C230" s="34"/>
      <c r="D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</row>
    <row r="231" ht="14.25" customHeight="1">
      <c r="C231" s="34"/>
      <c r="D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</row>
    <row r="232" ht="14.25" customHeight="1">
      <c r="C232" s="34"/>
      <c r="D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</row>
    <row r="233" ht="14.25" customHeight="1">
      <c r="C233" s="34"/>
      <c r="D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</row>
    <row r="234" ht="14.25" customHeight="1">
      <c r="C234" s="34"/>
      <c r="D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</row>
    <row r="235" ht="14.25" customHeight="1">
      <c r="C235" s="34"/>
      <c r="D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</row>
    <row r="236" ht="14.25" customHeight="1">
      <c r="C236" s="34"/>
      <c r="D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</row>
    <row r="237" ht="14.25" customHeight="1">
      <c r="C237" s="34"/>
      <c r="D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</row>
    <row r="238" ht="14.25" customHeight="1">
      <c r="C238" s="34"/>
      <c r="D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</row>
    <row r="239" ht="14.25" customHeight="1">
      <c r="C239" s="34"/>
      <c r="D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</row>
    <row r="240" ht="14.25" customHeight="1">
      <c r="C240" s="34"/>
      <c r="D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</row>
    <row r="241" ht="14.25" customHeight="1">
      <c r="C241" s="34"/>
      <c r="D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</row>
    <row r="242" ht="14.25" customHeight="1">
      <c r="C242" s="34"/>
      <c r="D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</row>
    <row r="243" ht="14.25" customHeight="1">
      <c r="C243" s="34"/>
      <c r="D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</row>
    <row r="244" ht="14.25" customHeight="1">
      <c r="C244" s="34"/>
      <c r="D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</row>
    <row r="245" ht="14.25" customHeight="1">
      <c r="C245" s="34"/>
      <c r="D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</row>
    <row r="246" ht="14.25" customHeight="1">
      <c r="C246" s="34"/>
      <c r="D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</row>
    <row r="247" ht="14.25" customHeight="1">
      <c r="C247" s="34"/>
      <c r="D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</row>
    <row r="248" ht="14.25" customHeight="1">
      <c r="C248" s="34"/>
      <c r="D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ht="14.25" customHeight="1">
      <c r="C249" s="34"/>
      <c r="D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</row>
    <row r="250" ht="14.25" customHeight="1">
      <c r="C250" s="34"/>
      <c r="D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</row>
    <row r="251" ht="14.25" customHeight="1">
      <c r="C251" s="34"/>
      <c r="D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</row>
    <row r="252" ht="14.25" customHeight="1">
      <c r="C252" s="34"/>
      <c r="D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</row>
    <row r="253" ht="14.25" customHeight="1">
      <c r="C253" s="34"/>
      <c r="D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</row>
    <row r="254" ht="14.25" customHeight="1">
      <c r="C254" s="34"/>
      <c r="D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</row>
    <row r="255" ht="14.25" customHeight="1">
      <c r="C255" s="34"/>
      <c r="D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</row>
    <row r="256" ht="14.25" customHeight="1">
      <c r="C256" s="34"/>
      <c r="D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</row>
    <row r="257" ht="14.25" customHeight="1">
      <c r="C257" s="34"/>
      <c r="D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</row>
    <row r="258" ht="14.25" customHeight="1">
      <c r="C258" s="34"/>
      <c r="D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</row>
    <row r="259" ht="14.25" customHeight="1">
      <c r="C259" s="34"/>
      <c r="D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</row>
    <row r="260" ht="14.25" customHeight="1">
      <c r="C260" s="34"/>
      <c r="D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</row>
    <row r="261" ht="14.25" customHeight="1">
      <c r="C261" s="34"/>
      <c r="D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</row>
    <row r="262" ht="14.25" customHeight="1">
      <c r="C262" s="34"/>
      <c r="D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</row>
    <row r="263" ht="14.25" customHeight="1">
      <c r="C263" s="34"/>
      <c r="D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</row>
    <row r="264" ht="14.25" customHeight="1">
      <c r="C264" s="34"/>
      <c r="D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</row>
    <row r="265" ht="14.25" customHeight="1">
      <c r="C265" s="34"/>
      <c r="D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</row>
    <row r="266" ht="14.25" customHeight="1">
      <c r="C266" s="34"/>
      <c r="D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</row>
    <row r="267" ht="14.25" customHeight="1">
      <c r="C267" s="34"/>
      <c r="D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</row>
    <row r="268" ht="14.25" customHeight="1">
      <c r="C268" s="34"/>
      <c r="D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</row>
    <row r="269" ht="14.25" customHeight="1">
      <c r="C269" s="34"/>
      <c r="D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</row>
    <row r="270" ht="14.25" customHeight="1">
      <c r="C270" s="34"/>
      <c r="D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</row>
    <row r="271" ht="14.25" customHeight="1">
      <c r="C271" s="34"/>
      <c r="D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</row>
    <row r="272" ht="14.25" customHeight="1">
      <c r="C272" s="34"/>
      <c r="D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</row>
    <row r="273" ht="14.25" customHeight="1">
      <c r="C273" s="34"/>
      <c r="D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</row>
    <row r="274" ht="14.25" customHeight="1">
      <c r="C274" s="34"/>
      <c r="D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</row>
    <row r="275" ht="14.25" customHeight="1">
      <c r="C275" s="34"/>
      <c r="D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</row>
    <row r="276" ht="14.25" customHeight="1">
      <c r="C276" s="34"/>
      <c r="D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</row>
    <row r="277" ht="14.25" customHeight="1">
      <c r="C277" s="34"/>
      <c r="D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</row>
    <row r="278" ht="14.25" customHeight="1">
      <c r="C278" s="34"/>
      <c r="D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</row>
    <row r="279" ht="14.25" customHeight="1">
      <c r="C279" s="34"/>
      <c r="D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</row>
    <row r="280" ht="14.25" customHeight="1">
      <c r="C280" s="34"/>
      <c r="D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</row>
    <row r="281" ht="14.25" customHeight="1">
      <c r="C281" s="34"/>
      <c r="D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</row>
    <row r="282" ht="14.25" customHeight="1">
      <c r="C282" s="34"/>
      <c r="D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</row>
    <row r="283" ht="14.25" customHeight="1">
      <c r="C283" s="34"/>
      <c r="D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</row>
    <row r="284" ht="14.25" customHeight="1">
      <c r="C284" s="34"/>
      <c r="D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</row>
    <row r="285" ht="14.25" customHeight="1">
      <c r="C285" s="34"/>
      <c r="D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</row>
    <row r="286" ht="14.25" customHeight="1">
      <c r="C286" s="34"/>
      <c r="D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</row>
    <row r="287" ht="14.25" customHeight="1">
      <c r="C287" s="34"/>
      <c r="D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</row>
    <row r="288" ht="14.25" customHeight="1">
      <c r="C288" s="34"/>
      <c r="D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</row>
    <row r="289" ht="14.25" customHeight="1">
      <c r="C289" s="34"/>
      <c r="D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</row>
    <row r="290" ht="14.25" customHeight="1">
      <c r="C290" s="34"/>
      <c r="D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</row>
    <row r="291" ht="14.25" customHeight="1">
      <c r="C291" s="34"/>
      <c r="D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</row>
    <row r="292" ht="14.25" customHeight="1">
      <c r="C292" s="34"/>
      <c r="D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</row>
    <row r="293" ht="14.25" customHeight="1">
      <c r="C293" s="34"/>
      <c r="D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</row>
    <row r="294" ht="14.25" customHeight="1">
      <c r="C294" s="34"/>
      <c r="D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</row>
    <row r="295" ht="14.25" customHeight="1">
      <c r="C295" s="34"/>
      <c r="D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</row>
    <row r="296" ht="14.25" customHeight="1">
      <c r="C296" s="34"/>
      <c r="D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</row>
    <row r="297" ht="14.25" customHeight="1">
      <c r="C297" s="34"/>
      <c r="D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</row>
    <row r="298" ht="14.25" customHeight="1">
      <c r="C298" s="34"/>
      <c r="D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</row>
    <row r="299" ht="14.25" customHeight="1">
      <c r="C299" s="34"/>
      <c r="D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</row>
    <row r="300" ht="14.25" customHeight="1">
      <c r="C300" s="34"/>
      <c r="D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</row>
    <row r="301" ht="14.25" customHeight="1">
      <c r="C301" s="34"/>
      <c r="D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</row>
    <row r="302" ht="14.25" customHeight="1">
      <c r="C302" s="34"/>
      <c r="D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</row>
    <row r="303" ht="14.25" customHeight="1">
      <c r="C303" s="34"/>
      <c r="D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</row>
    <row r="304" ht="14.25" customHeight="1">
      <c r="C304" s="34"/>
      <c r="D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</row>
    <row r="305" ht="14.25" customHeight="1">
      <c r="C305" s="34"/>
      <c r="D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</row>
    <row r="306" ht="14.25" customHeight="1">
      <c r="C306" s="34"/>
      <c r="D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</row>
    <row r="307" ht="14.25" customHeight="1">
      <c r="C307" s="34"/>
      <c r="D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</row>
    <row r="308" ht="14.25" customHeight="1">
      <c r="C308" s="34"/>
      <c r="D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</row>
    <row r="309" ht="14.25" customHeight="1">
      <c r="C309" s="34"/>
      <c r="D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</row>
    <row r="310" ht="14.25" customHeight="1">
      <c r="C310" s="34"/>
      <c r="D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</row>
    <row r="311" ht="14.25" customHeight="1">
      <c r="C311" s="34"/>
      <c r="D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</row>
    <row r="312" ht="14.25" customHeight="1">
      <c r="C312" s="34"/>
      <c r="D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</row>
    <row r="313" ht="14.25" customHeight="1">
      <c r="C313" s="34"/>
      <c r="D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</row>
    <row r="314" ht="14.25" customHeight="1">
      <c r="C314" s="34"/>
      <c r="D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</row>
    <row r="315" ht="14.25" customHeight="1">
      <c r="C315" s="34"/>
      <c r="D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</row>
    <row r="316" ht="14.25" customHeight="1">
      <c r="C316" s="34"/>
      <c r="D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</row>
    <row r="317" ht="14.25" customHeight="1">
      <c r="C317" s="34"/>
      <c r="D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</row>
    <row r="318" ht="14.25" customHeight="1">
      <c r="C318" s="34"/>
      <c r="D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</row>
    <row r="319" ht="14.25" customHeight="1">
      <c r="C319" s="34"/>
      <c r="D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</row>
    <row r="320" ht="14.25" customHeight="1">
      <c r="C320" s="34"/>
      <c r="D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</row>
    <row r="321" ht="14.25" customHeight="1">
      <c r="C321" s="34"/>
      <c r="D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</row>
    <row r="322" ht="14.25" customHeight="1">
      <c r="C322" s="34"/>
      <c r="D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</row>
    <row r="323" ht="14.25" customHeight="1">
      <c r="C323" s="34"/>
      <c r="D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</row>
    <row r="324" ht="14.25" customHeight="1">
      <c r="C324" s="34"/>
      <c r="D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</row>
    <row r="325" ht="14.25" customHeight="1">
      <c r="C325" s="34"/>
      <c r="D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</row>
    <row r="326" ht="14.25" customHeight="1">
      <c r="C326" s="34"/>
      <c r="D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</row>
    <row r="327" ht="14.25" customHeight="1">
      <c r="C327" s="34"/>
      <c r="D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</row>
    <row r="328" ht="14.25" customHeight="1">
      <c r="C328" s="34"/>
      <c r="D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</row>
    <row r="329" ht="14.25" customHeight="1">
      <c r="C329" s="34"/>
      <c r="D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</row>
    <row r="330" ht="14.25" customHeight="1">
      <c r="C330" s="34"/>
      <c r="D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</row>
    <row r="331" ht="14.25" customHeight="1">
      <c r="C331" s="34"/>
      <c r="D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</row>
    <row r="332" ht="14.25" customHeight="1">
      <c r="C332" s="34"/>
      <c r="D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</row>
    <row r="333" ht="14.25" customHeight="1">
      <c r="C333" s="34"/>
      <c r="D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</row>
    <row r="334" ht="14.25" customHeight="1">
      <c r="C334" s="34"/>
      <c r="D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</row>
    <row r="335" ht="14.25" customHeight="1">
      <c r="C335" s="34"/>
      <c r="D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</row>
    <row r="336" ht="14.25" customHeight="1">
      <c r="C336" s="34"/>
      <c r="D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</row>
    <row r="337" ht="14.25" customHeight="1">
      <c r="C337" s="34"/>
      <c r="D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</row>
    <row r="338" ht="14.25" customHeight="1">
      <c r="C338" s="34"/>
      <c r="D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</row>
    <row r="339" ht="14.25" customHeight="1">
      <c r="C339" s="34"/>
      <c r="D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</row>
    <row r="340" ht="14.25" customHeight="1">
      <c r="C340" s="34"/>
      <c r="D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</row>
    <row r="341" ht="14.25" customHeight="1">
      <c r="C341" s="34"/>
      <c r="D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</row>
    <row r="342" ht="14.25" customHeight="1">
      <c r="C342" s="34"/>
      <c r="D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</row>
    <row r="343" ht="14.25" customHeight="1">
      <c r="C343" s="34"/>
      <c r="D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</row>
    <row r="344" ht="14.25" customHeight="1">
      <c r="C344" s="34"/>
      <c r="D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</row>
    <row r="345" ht="14.25" customHeight="1">
      <c r="C345" s="34"/>
      <c r="D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</row>
    <row r="346" ht="14.25" customHeight="1">
      <c r="C346" s="34"/>
      <c r="D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</row>
    <row r="347" ht="14.25" customHeight="1">
      <c r="C347" s="34"/>
      <c r="D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</row>
    <row r="348" ht="14.25" customHeight="1">
      <c r="C348" s="34"/>
      <c r="D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</row>
    <row r="349" ht="14.25" customHeight="1">
      <c r="C349" s="34"/>
      <c r="D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</row>
    <row r="350" ht="14.25" customHeight="1">
      <c r="C350" s="34"/>
      <c r="D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</row>
    <row r="351" ht="14.25" customHeight="1">
      <c r="C351" s="34"/>
      <c r="D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</row>
    <row r="352" ht="14.25" customHeight="1">
      <c r="C352" s="34"/>
      <c r="D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</row>
    <row r="353" ht="14.25" customHeight="1">
      <c r="C353" s="34"/>
      <c r="D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</row>
    <row r="354" ht="14.25" customHeight="1">
      <c r="C354" s="34"/>
      <c r="D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</row>
    <row r="355" ht="14.25" customHeight="1">
      <c r="C355" s="34"/>
      <c r="D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</row>
    <row r="356" ht="14.25" customHeight="1">
      <c r="C356" s="34"/>
      <c r="D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</row>
    <row r="357" ht="14.25" customHeight="1">
      <c r="C357" s="34"/>
      <c r="D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</row>
    <row r="358" ht="14.25" customHeight="1">
      <c r="C358" s="34"/>
      <c r="D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</row>
    <row r="359" ht="14.25" customHeight="1">
      <c r="C359" s="34"/>
      <c r="D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</row>
    <row r="360" ht="14.25" customHeight="1">
      <c r="C360" s="34"/>
      <c r="D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</row>
    <row r="361" ht="14.25" customHeight="1">
      <c r="C361" s="34"/>
      <c r="D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</row>
    <row r="362" ht="14.25" customHeight="1">
      <c r="C362" s="34"/>
      <c r="D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</row>
    <row r="363" ht="14.25" customHeight="1">
      <c r="C363" s="34"/>
      <c r="D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</row>
    <row r="364" ht="14.25" customHeight="1">
      <c r="C364" s="34"/>
      <c r="D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</row>
    <row r="365" ht="14.25" customHeight="1">
      <c r="C365" s="34"/>
      <c r="D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</row>
    <row r="366" ht="14.25" customHeight="1">
      <c r="C366" s="34"/>
      <c r="D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</row>
    <row r="367" ht="14.25" customHeight="1">
      <c r="C367" s="34"/>
      <c r="D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</row>
    <row r="368" ht="14.25" customHeight="1">
      <c r="C368" s="34"/>
      <c r="D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</row>
    <row r="369" ht="14.25" customHeight="1">
      <c r="C369" s="34"/>
      <c r="D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</row>
    <row r="370" ht="14.25" customHeight="1">
      <c r="C370" s="34"/>
      <c r="D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</row>
    <row r="371" ht="14.25" customHeight="1">
      <c r="C371" s="34"/>
      <c r="D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</row>
    <row r="372" ht="14.25" customHeight="1">
      <c r="C372" s="34"/>
      <c r="D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</row>
    <row r="373" ht="14.25" customHeight="1">
      <c r="C373" s="34"/>
      <c r="D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</row>
    <row r="374" ht="14.25" customHeight="1">
      <c r="C374" s="34"/>
      <c r="D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</row>
    <row r="375" ht="14.25" customHeight="1">
      <c r="C375" s="34"/>
      <c r="D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</row>
    <row r="376" ht="14.25" customHeight="1">
      <c r="C376" s="34"/>
      <c r="D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</row>
    <row r="377" ht="14.25" customHeight="1">
      <c r="C377" s="34"/>
      <c r="D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</row>
    <row r="378" ht="14.25" customHeight="1">
      <c r="C378" s="34"/>
      <c r="D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</row>
    <row r="379" ht="14.25" customHeight="1">
      <c r="C379" s="34"/>
      <c r="D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</row>
    <row r="380" ht="14.25" customHeight="1">
      <c r="C380" s="34"/>
      <c r="D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</row>
    <row r="381" ht="14.25" customHeight="1">
      <c r="C381" s="34"/>
      <c r="D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</row>
    <row r="382" ht="14.25" customHeight="1">
      <c r="C382" s="34"/>
      <c r="D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</row>
    <row r="383" ht="14.25" customHeight="1">
      <c r="C383" s="34"/>
      <c r="D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</row>
    <row r="384" ht="14.25" customHeight="1">
      <c r="C384" s="34"/>
      <c r="D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</row>
    <row r="385" ht="14.25" customHeight="1">
      <c r="C385" s="34"/>
      <c r="D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</row>
    <row r="386" ht="14.25" customHeight="1">
      <c r="C386" s="34"/>
      <c r="D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</row>
    <row r="387" ht="14.25" customHeight="1">
      <c r="C387" s="34"/>
      <c r="D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</row>
    <row r="388" ht="14.25" customHeight="1">
      <c r="C388" s="34"/>
      <c r="D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</row>
    <row r="389" ht="14.25" customHeight="1">
      <c r="C389" s="34"/>
      <c r="D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</row>
    <row r="390" ht="14.25" customHeight="1">
      <c r="C390" s="34"/>
      <c r="D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</row>
    <row r="391" ht="14.25" customHeight="1">
      <c r="C391" s="34"/>
      <c r="D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</row>
    <row r="392" ht="14.25" customHeight="1">
      <c r="C392" s="34"/>
      <c r="D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</row>
    <row r="393" ht="14.25" customHeight="1">
      <c r="C393" s="34"/>
      <c r="D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</row>
    <row r="394" ht="14.25" customHeight="1">
      <c r="C394" s="34"/>
      <c r="D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</row>
    <row r="395" ht="14.25" customHeight="1">
      <c r="C395" s="34"/>
      <c r="D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</row>
    <row r="396" ht="14.25" customHeight="1">
      <c r="C396" s="34"/>
      <c r="D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</row>
    <row r="397" ht="14.25" customHeight="1">
      <c r="C397" s="34"/>
      <c r="D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</row>
    <row r="398" ht="14.25" customHeight="1">
      <c r="C398" s="34"/>
      <c r="D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</row>
    <row r="399" ht="14.25" customHeight="1">
      <c r="C399" s="34"/>
      <c r="D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</row>
    <row r="400" ht="14.25" customHeight="1">
      <c r="C400" s="34"/>
      <c r="D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</row>
    <row r="401" ht="14.25" customHeight="1">
      <c r="C401" s="34"/>
      <c r="D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</row>
    <row r="402" ht="14.25" customHeight="1">
      <c r="C402" s="34"/>
      <c r="D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</row>
    <row r="403" ht="14.25" customHeight="1">
      <c r="C403" s="34"/>
      <c r="D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</row>
    <row r="404" ht="14.25" customHeight="1">
      <c r="C404" s="34"/>
      <c r="D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</row>
    <row r="405" ht="14.25" customHeight="1">
      <c r="C405" s="34"/>
      <c r="D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</row>
    <row r="406" ht="14.25" customHeight="1">
      <c r="C406" s="34"/>
      <c r="D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</row>
    <row r="407" ht="14.25" customHeight="1">
      <c r="C407" s="34"/>
      <c r="D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</row>
    <row r="408" ht="14.25" customHeight="1">
      <c r="C408" s="34"/>
      <c r="D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</row>
    <row r="409" ht="14.25" customHeight="1">
      <c r="C409" s="34"/>
      <c r="D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</row>
    <row r="410" ht="14.25" customHeight="1">
      <c r="C410" s="34"/>
      <c r="D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</row>
    <row r="411" ht="14.25" customHeight="1">
      <c r="C411" s="34"/>
      <c r="D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</row>
    <row r="412" ht="14.25" customHeight="1">
      <c r="C412" s="34"/>
      <c r="D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</row>
    <row r="413" ht="14.25" customHeight="1">
      <c r="C413" s="34"/>
      <c r="D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</row>
    <row r="414" ht="14.25" customHeight="1">
      <c r="C414" s="34"/>
      <c r="D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</row>
    <row r="415" ht="14.25" customHeight="1">
      <c r="C415" s="34"/>
      <c r="D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</row>
    <row r="416" ht="14.25" customHeight="1">
      <c r="C416" s="34"/>
      <c r="D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</row>
    <row r="417" ht="14.25" customHeight="1">
      <c r="C417" s="34"/>
      <c r="D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</row>
    <row r="418" ht="14.25" customHeight="1">
      <c r="C418" s="34"/>
      <c r="D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</row>
    <row r="419" ht="14.25" customHeight="1">
      <c r="C419" s="34"/>
      <c r="D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</row>
    <row r="420" ht="14.25" customHeight="1">
      <c r="C420" s="34"/>
      <c r="D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</row>
    <row r="421" ht="14.25" customHeight="1">
      <c r="C421" s="34"/>
      <c r="D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</row>
    <row r="422" ht="14.25" customHeight="1">
      <c r="C422" s="34"/>
      <c r="D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</row>
    <row r="423" ht="14.25" customHeight="1">
      <c r="C423" s="34"/>
      <c r="D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</row>
    <row r="424" ht="14.25" customHeight="1">
      <c r="C424" s="34"/>
      <c r="D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</row>
    <row r="425" ht="14.25" customHeight="1">
      <c r="C425" s="34"/>
      <c r="D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</row>
    <row r="426" ht="14.25" customHeight="1">
      <c r="C426" s="34"/>
      <c r="D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</row>
    <row r="427" ht="14.25" customHeight="1">
      <c r="C427" s="34"/>
      <c r="D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</row>
    <row r="428" ht="14.25" customHeight="1">
      <c r="C428" s="34"/>
      <c r="D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</row>
    <row r="429" ht="14.25" customHeight="1">
      <c r="C429" s="34"/>
      <c r="D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</row>
    <row r="430" ht="14.25" customHeight="1">
      <c r="C430" s="34"/>
      <c r="D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</row>
    <row r="431" ht="14.25" customHeight="1">
      <c r="C431" s="34"/>
      <c r="D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</row>
    <row r="432" ht="14.25" customHeight="1">
      <c r="C432" s="34"/>
      <c r="D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</row>
    <row r="433" ht="14.25" customHeight="1">
      <c r="C433" s="34"/>
      <c r="D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</row>
    <row r="434" ht="14.25" customHeight="1">
      <c r="C434" s="34"/>
      <c r="D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</row>
    <row r="435" ht="14.25" customHeight="1">
      <c r="C435" s="34"/>
      <c r="D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</row>
  </sheetData>
  <mergeCells count="5">
    <mergeCell ref="A1:U1"/>
    <mergeCell ref="A2:B2"/>
    <mergeCell ref="C2:D2"/>
    <mergeCell ref="E2:I2"/>
    <mergeCell ref="J2:U2"/>
  </mergeCells>
  <printOptions/>
  <pageMargins bottom="0.75" footer="0.0" header="0.0" left="0.7" right="0.7" top="0.75"/>
  <pageSetup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5.14"/>
    <col customWidth="1" min="2" max="2" width="22.71"/>
    <col customWidth="1" hidden="1" min="3" max="4" width="11.57"/>
    <col customWidth="1" min="5" max="5" width="13.29"/>
    <col customWidth="1" min="6" max="6" width="12.29"/>
    <col customWidth="1" min="7" max="7" width="14.14"/>
    <col customWidth="1" min="8" max="8" width="18.71"/>
    <col customWidth="1" min="9" max="10" width="17.71"/>
    <col customWidth="1" min="11" max="11" width="24.29"/>
    <col customWidth="1" min="12" max="20" width="17.71"/>
    <col customWidth="1" min="21" max="22" width="26.57"/>
  </cols>
  <sheetData>
    <row r="1" ht="18.75" customHeight="1">
      <c r="B1" s="82" t="s">
        <v>107</v>
      </c>
      <c r="V1" s="82"/>
    </row>
    <row r="2" ht="42.75" customHeight="1">
      <c r="B2" s="83" t="s">
        <v>108</v>
      </c>
      <c r="C2" s="51" t="s">
        <v>109</v>
      </c>
      <c r="D2" s="9"/>
      <c r="E2" s="9"/>
      <c r="F2" s="9"/>
      <c r="G2" s="9"/>
      <c r="H2" s="9"/>
      <c r="I2" s="9"/>
      <c r="J2" s="72" t="s">
        <v>74</v>
      </c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84"/>
    </row>
    <row r="3" ht="76.5" customHeight="1">
      <c r="A3" s="58"/>
      <c r="B3" s="18" t="s">
        <v>76</v>
      </c>
      <c r="C3" s="17" t="s">
        <v>19</v>
      </c>
      <c r="D3" s="17" t="s">
        <v>77</v>
      </c>
      <c r="E3" s="18" t="s">
        <v>110</v>
      </c>
      <c r="F3" s="18" t="s">
        <v>111</v>
      </c>
      <c r="G3" s="18" t="s">
        <v>112</v>
      </c>
      <c r="H3" s="17" t="s">
        <v>113</v>
      </c>
      <c r="I3" s="19" t="s">
        <v>114</v>
      </c>
      <c r="J3" s="85" t="s">
        <v>115</v>
      </c>
      <c r="K3" s="86" t="s">
        <v>116</v>
      </c>
      <c r="L3" s="86" t="s">
        <v>117</v>
      </c>
      <c r="M3" s="86" t="s">
        <v>118</v>
      </c>
      <c r="N3" s="86" t="s">
        <v>119</v>
      </c>
      <c r="O3" s="86" t="s">
        <v>120</v>
      </c>
      <c r="P3" s="86" t="s">
        <v>121</v>
      </c>
      <c r="Q3" s="86" t="s">
        <v>122</v>
      </c>
      <c r="R3" s="86" t="s">
        <v>123</v>
      </c>
      <c r="S3" s="86" t="s">
        <v>124</v>
      </c>
      <c r="T3" s="86" t="s">
        <v>125</v>
      </c>
      <c r="U3" s="87" t="s">
        <v>126</v>
      </c>
      <c r="V3" s="57"/>
    </row>
    <row r="4" ht="14.25" customHeight="1">
      <c r="B4" s="23" t="str">
        <f>'Set Up Employee Data'!A4</f>
        <v>John Doe 1</v>
      </c>
      <c r="C4" s="24">
        <f>'Set Up Employee Data'!B4</f>
        <v>25</v>
      </c>
      <c r="D4" s="24">
        <f t="shared" ref="D4:D13" si="1">C4*1.5</f>
        <v>37.5</v>
      </c>
      <c r="E4" s="23">
        <f>SUMIF('January Payroll'!$B:$B,B4,'January Payroll'!E:E)+SUMIF('February Payroll'!$B:$B,B4,'February Payroll'!E:E)+SUMIF('March Payroll'!$B:$B,B4,'March Payroll'!E:E)+SUMIF('April Payroll'!$B:$B,B4,'April Payroll'!E:E)+SUMIF('May Payroll'!$B:$B,B4,'May Payroll'!E:E)+SUMIF('June Payroll'!$B:$B,B4,'June Payroll'!E:E)+SUMIF('July Payroll'!$B:$B,B4,'July Payroll'!E:E)+SUMIF('August Payroll'!$B:$B,B4,'August Payroll'!E:E)+SUMIF('September Payroll'!$B:$B,B4,'September Payroll'!E:E)+SUMIF('October Payroll'!$B:$B,B4,'October Payroll'!E:E)+SUMIF('November Payroll'!$B:$B,B4,'November Payroll'!E:E)+SUMIF('December Payroll'!$B:$B,B4,'December Payroll'!E:E)</f>
        <v>80</v>
      </c>
      <c r="F4" s="23">
        <f>SUMIF('January Payroll'!$B:$B,B4,'January Payroll'!F:F)+SUMIF('February Payroll'!$B:$B,B4,'February Payroll'!F:F)+SUMIF('March Payroll'!$B:$B,B4,'March Payroll'!F:F)+SUMIF('April Payroll'!$B:$B,B4,'April Payroll'!F:F)+SUMIF('May Payroll'!$B:$B,B4,'May Payroll'!F:F)+SUMIF('June Payroll'!$B:$B,B4,'June Payroll'!F:F)+SUMIF('July Payroll'!$B:$B,B4,'July Payroll'!F:F)+SUMIF('August Payroll'!$B:$B,B4,'August Payroll'!F:F)+SUMIF('September Payroll'!$B:$B,B4,'September Payroll'!F:F)+SUMIF('October Payroll'!$B:$B,B4,'October Payroll'!F:F)+SUMIF('November Payroll'!$B:$B,B4,'November Payroll'!F:F)+SUMIF('December Payroll'!$B:$B,B4,'December Payroll'!F:F)</f>
        <v>10</v>
      </c>
      <c r="G4" s="23">
        <f>SUMIF('January Payroll'!$B:$B,B4,'January Payroll'!G:G)+SUMIF('February Payroll'!$B:$B,B4,'February Payroll'!G:G)+SUMIF('March Payroll'!$B:$B,B4,'March Payroll'!G:G)+SUMIF('April Payroll'!$B:$B,B4,'April Payroll'!G:G)+SUMIF('May Payroll'!$B:$B,B4,'May Payroll'!G:G)+SUMIF('June Payroll'!$B:$B,B4,'June Payroll'!G:G)+SUMIF('July Payroll'!$B:$B,B4,'July Payroll'!G:G)+SUMIF('August Payroll'!$B:$B,B4,'August Payroll'!G:G)+SUMIF('September Payroll'!$B:$B,B4,'September Payroll'!G:G)+SUMIF('October Payroll'!$B:$B,B4,'October Payroll'!G:G)+SUMIF('November Payroll'!$B:$B,B4,'November Payroll'!G:G)+SUMIF('December Payroll'!$B:$B,B4,'December Payroll'!G:G)</f>
        <v>0</v>
      </c>
      <c r="H4" s="23">
        <f>SUMIF('January Payroll'!$B:$B,B4,'January Payroll'!H:H)+SUMIF('February Payroll'!$B:$B,B4,'February Payroll'!H:H)+SUMIF('March Payroll'!$B:$B,B4,'March Payroll'!H:H)+SUMIF('April Payroll'!$B:$B,B4,'April Payroll'!H:H)+SUMIF('May Payroll'!$B:$B,B4,'May Payroll'!H:H)+SUMIF('June Payroll'!$B:$B,B4,'June Payroll'!H:H)+SUMIF('July Payroll'!$B:$B,B4,'July Payroll'!H:H)+SUMIF('August Payroll'!$B:$B,B4,'August Payroll'!H:H)+SUMIF('September Payroll'!$B:$B,B4,'September Payroll'!H:H)+SUMIF('October Payroll'!$B:$B,B4,'October Payroll'!H:H)+SUMIF('November Payroll'!$B:$B,B4,'November Payroll'!H:H)+SUMIF('December Payroll'!$B:$B,B4,'December Payroll'!H:H)</f>
        <v>0</v>
      </c>
      <c r="I4" s="23">
        <f>SUMIF('January Payroll'!$B:$B,B4,'January Payroll'!I:I)+SUMIF('February Payroll'!$B:$B,B4,'February Payroll'!I:I)+SUMIF('March Payroll'!$B:$B,B4,'March Payroll'!I:I)+SUMIF('April Payroll'!$B:$B,B4,'April Payroll'!I:I)+SUMIF('May Payroll'!$B:$B,B4,'May Payroll'!I:I)+SUMIF('June Payroll'!$B:$B,B4,'June Payroll'!I:I)+SUMIF('July Payroll'!$B:$B,B4,'July Payroll'!I:I)+SUMIF('August Payroll'!$B:$B,B4,'August Payroll'!I:I)+SUMIF('September Payroll'!$B:$B,B4,'September Payroll'!I:I)+SUMIF('October Payroll'!$B:$B,B4,'October Payroll'!I:I)+SUMIF('November Payroll'!$B:$B,B4,'November Payroll'!I:I)+SUMIF('December Payroll'!$B:$B,B4,'December Payroll'!I:I)</f>
        <v>200</v>
      </c>
      <c r="J4" s="76">
        <f>SUMIF('January Payroll'!$B:$B,B4,'January Payroll'!J:J)+SUMIF('February Payroll'!$B:$B,B4,'February Payroll'!J:J)+SUMIF('March Payroll'!$B:$B,B4,'March Payroll'!J:J)+SUMIF('April Payroll'!$B:$B,B4,'April Payroll'!J:J)+SUMIF('May Payroll'!$B:$B,B4,'May Payroll'!J:J)+SUMIF('June Payroll'!$B:$B,B4,'June Payroll'!J:J)+SUMIF('July Payroll'!$B:$B,B4,'July Payroll'!J:J)+SUMIF('August Payroll'!$B:$B,B4,'August Payroll'!J:J)+SUMIF('September Payroll'!$B:$B,B4,'September Payroll'!J:J)+SUMIF('October Payroll'!$B:$B,B4,'October Payroll'!J:J)+SUMIF('November Payroll'!$B:$B,B4,'November Payroll'!J:J)+SUMIF('December Payroll'!$B:$B,B4,'December Payroll'!J:J)</f>
        <v>0</v>
      </c>
      <c r="K4" s="34">
        <f>SUMIF('January Payroll'!$B:$B,B4,'January Payroll'!K:K)+SUMIF('February Payroll'!$B:$B,B4,'February Payroll'!K:K)+SUMIF('March Payroll'!$B:$B,B4,'March Payroll'!K:K)+SUMIF('April Payroll'!$B:$B,B4,'April Payroll'!K:K)+SUMIF('May Payroll'!$B:$B,B4,'May Payroll'!K:K)+SUMIF('June Payroll'!$B:$B,B4,'June Payroll'!K:K)+SUMIF('July Payroll'!$B:$B,B4,'July Payroll'!K:K)+SUMIF('August Payroll'!$B:$B,B4,'August Payroll'!K:K)+SUMIF('September Payroll'!$B:$B,B4,'September Payroll'!K:K)+SUMIF('October Payroll'!$B:$B,B4,'October Payroll'!K:K)+SUMIF('November Payroll'!$B:$B,B4,'November Payroll'!K:K)+SUMIF('December Payroll'!$B:$B,B4,'December Payroll'!K:K)</f>
        <v>2250</v>
      </c>
      <c r="L4" s="34">
        <f>SUMIF('January Payroll'!$B:$B,B4,'January Payroll'!L:L)+SUMIF('February Payroll'!$B:$B,B4,'February Payroll'!L:L)+SUMIF('March Payroll'!$B:$B,B4,'March Payroll'!L:L)+SUMIF('April Payroll'!$B:$B,B4,'April Payroll'!L:L)+SUMIF('May Payroll'!$B:$B,B4,'May Payroll'!L:L)+SUMIF('June Payroll'!$B:$B,B4,'June Payroll'!L:L)+SUMIF('July Payroll'!$B:$B,B4,'July Payroll'!L:L)+SUMIF('August Payroll'!$B:$B,B4,'August Payroll'!L:L)+SUMIF('September Payroll'!$B:$B,B4,'September Payroll'!L:L)+SUMIF('October Payroll'!$B:$B,B4,'October Payroll'!L:L)+SUMIF('November Payroll'!$B:$B,B4,'November Payroll'!L:L)+SUMIF('December Payroll'!$B:$B,B4,'December Payroll'!L:L)</f>
        <v>0</v>
      </c>
      <c r="M4" s="34">
        <f>SUMIF('January Payroll'!$B:$B,B4,'January Payroll'!M:M)+SUMIF('February Payroll'!$B:$B,B4,'February Payroll'!M:M)+SUMIF('March Payroll'!$B:$B,B4,'March Payroll'!M:M)+SUMIF('April Payroll'!$B:$B,B4,'April Payroll'!M:M)+SUMIF('May Payroll'!$B:$B,B4,'May Payroll'!M:M)+SUMIF('June Payroll'!$B:$B,B4,'June Payroll'!M:M)+SUMIF('July Payroll'!$B:$B,B4,'July Payroll'!M:M)+SUMIF('August Payroll'!$B:$B,B4,'August Payroll'!M:M)+SUMIF('September Payroll'!$B:$B,B4,'September Payroll'!M:M)+SUMIF('October Payroll'!$B:$B,B4,'October Payroll'!M:M)+SUMIF('November Payroll'!$B:$B,B4,'November Payroll'!M:M)+SUMIF('December Payroll'!$B:$B,B4,'December Payroll'!M:M)</f>
        <v>2450</v>
      </c>
      <c r="N4" s="34">
        <f>SUMIF('January Payroll'!$B:$B,B4,'January Payroll'!N:N)+SUMIF('February Payroll'!$B:$B,B4,'February Payroll'!N:N)+SUMIF('March Payroll'!$B:$B,B4,'March Payroll'!N:N)+SUMIF('April Payroll'!$B:$B,B4,'April Payroll'!N:N)+SUMIF('May Payroll'!$B:$B,B4,'May Payroll'!N:N)+SUMIF('June Payroll'!$B:$B,B4,'June Payroll'!N:N)+SUMIF('July Payroll'!$B:$B,B4,'July Payroll'!N:N)+SUMIF('August Payroll'!$B:$B,B4,'August Payroll'!N:N)+SUMIF('September Payroll'!$B:$B,B4,'September Payroll'!N:N)+SUMIF('October Payroll'!$B:$B,B4,'October Payroll'!N:N)+SUMIF('November Payroll'!$B:$B,B4,'November Payroll'!N:N)+SUMIF('December Payroll'!$B:$B,B4,'December Payroll'!N:N)</f>
        <v>139.5</v>
      </c>
      <c r="O4" s="34">
        <f>SUMIF('January Payroll'!$B:$B,B4,'January Payroll'!O:O)+SUMIF('February Payroll'!$B:$B,B4,'February Payroll'!O:O)+SUMIF('March Payroll'!$B:$B,B4,'March Payroll'!O:O)+SUMIF('April Payroll'!$B:$B,B4,'April Payroll'!O:O)+SUMIF('May Payroll'!$B:$B,B4,'May Payroll'!O:O)+SUMIF('June Payroll'!$B:$B,B4,'June Payroll'!O:O)+SUMIF('July Payroll'!$B:$B,B4,'July Payroll'!O:O)+SUMIF('August Payroll'!$B:$B,B4,'August Payroll'!O:O)+SUMIF('September Payroll'!$B:$B,B4,'September Payroll'!O:O)+SUMIF('October Payroll'!$B:$B,B4,'October Payroll'!O:O)+SUMIF('November Payroll'!$B:$B,B4,'November Payroll'!O:O)+SUMIF('December Payroll'!$B:$B,B4,'December Payroll'!O:O)</f>
        <v>32.625</v>
      </c>
      <c r="P4" s="34">
        <f>SUMIF('January Payroll'!$B:$B,B4,'January Payroll'!P:P)+SUMIF('February Payroll'!$B:$B,B4,'February Payroll'!P:P)+SUMIF('March Payroll'!$B:$B,B4,'March Payroll'!P:P)+SUMIF('April Payroll'!$B:$B,B4,'April Payroll'!P:P)+SUMIF('May Payroll'!$B:$B,B4,'May Payroll'!P:P)+SUMIF('June Payroll'!$B:$B,B4,'June Payroll'!P:P)+SUMIF('July Payroll'!$B:$B,B4,'July Payroll'!P:P)+SUMIF('August Payroll'!$B:$B,B4,'August Payroll'!P:P)+SUMIF('September Payroll'!$B:$B,B4,'September Payroll'!P:P)+SUMIF('October Payroll'!$B:$B,B4,'October Payroll'!P:P)+SUMIF('November Payroll'!$B:$B,B4,'November Payroll'!P:P)+SUMIF('December Payroll'!$B:$B,B4,'December Payroll'!P:P)</f>
        <v>117</v>
      </c>
      <c r="Q4" s="34">
        <f>SUMIF('January Payroll'!$B:$B,B4,'January Payroll'!Q:Q)+SUMIF('February Payroll'!$B:$B,B4,'February Payroll'!Q:Q)+SUMIF('March Payroll'!$B:$B,B4,'March Payroll'!Q:Q)+SUMIF('April Payroll'!$B:$B,B4,'April Payroll'!Q:Q)+SUMIF('May Payroll'!$B:$B,B4,'May Payroll'!Q:Q)+SUMIF('June Payroll'!$B:$B,B4,'June Payroll'!Q:Q)+SUMIF('July Payroll'!$B:$B,B4,'July Payroll'!Q:Q)+SUMIF('August Payroll'!$B:$B,B4,'August Payroll'!Q:Q)+SUMIF('September Payroll'!$B:$B,B4,'September Payroll'!Q:Q)+SUMIF('October Payroll'!$B:$B,B4,'October Payroll'!Q:Q)+SUMIF('November Payroll'!$B:$B,B4,'November Payroll'!Q:Q)+SUMIF('December Payroll'!$B:$B,B4,'December Payroll'!Q:Q)</f>
        <v>112.5</v>
      </c>
      <c r="R4" s="34">
        <f>SUMIF('January Payroll'!$B:$B,B4,'January Payroll'!R:R)+SUMIF('February Payroll'!$B:$B,B4,'February Payroll'!R:R)+SUMIF('March Payroll'!$B:$B,B4,'March Payroll'!R:R)+SUMIF('April Payroll'!$B:$B,B4,'April Payroll'!R:R)+SUMIF('May Payroll'!$B:$B,B4,'May Payroll'!R:R)+SUMIF('June Payroll'!$B:$B,B4,'June Payroll'!R:R)+SUMIF('July Payroll'!$B:$B,B4,'July Payroll'!R:R)+SUMIF('August Payroll'!$B:$B,B4,'August Payroll'!R:R)+SUMIF('September Payroll'!$B:$B,B4,'September Payroll'!R:R)+SUMIF('October Payroll'!$B:$B,B4,'October Payroll'!R:R)+SUMIF('November Payroll'!$B:$B,B4,'November Payroll'!R:R)+SUMIF('December Payroll'!$B:$B,B4,'December Payroll'!R:R)</f>
        <v>1500</v>
      </c>
      <c r="S4" s="34">
        <f>SUMIF('January Payroll'!$B:$B,B4,'January Payroll'!S:S)+SUMIF('February Payroll'!$B:$B,B4,'February Payroll'!S:S)+SUMIF('March Payroll'!$B:$B,B4,'March Payroll'!S:S)+SUMIF('April Payroll'!$B:$B,B4,'April Payroll'!S:S)+SUMIF('May Payroll'!$B:$B,B4,'May Payroll'!S:S)+SUMIF('June Payroll'!$B:$B,B4,'June Payroll'!S:S)+SUMIF('July Payroll'!$B:$B,B4,'July Payroll'!S:S)+SUMIF('August Payroll'!$B:$B,B4,'August Payroll'!S:S)+SUMIF('September Payroll'!$B:$B,B4,'September Payroll'!S:S)+SUMIF('October Payroll'!$B:$B,B4,'October Payroll'!S:S)+SUMIF('November Payroll'!$B:$B,B4,'November Payroll'!S:S)+SUMIF('December Payroll'!$B:$B,B4,'December Payroll'!S:S)</f>
        <v>0</v>
      </c>
      <c r="T4" s="34">
        <f>SUMIF('January Payroll'!$B:$B,B4,'January Payroll'!T:T)+SUMIF('February Payroll'!$B:$B,B4,'February Payroll'!T:T)+SUMIF('March Payroll'!$B:$B,B4,'March Payroll'!T:T)+SUMIF('April Payroll'!$B:$B,B4,'April Payroll'!T:T)+SUMIF('May Payroll'!$B:$B,B4,'May Payroll'!T:T)+SUMIF('June Payroll'!$B:$B,B4,'June Payroll'!T:T)+SUMIF('July Payroll'!$B:$B,B4,'July Payroll'!T:T)+SUMIF('August Payroll'!$B:$B,B4,'August Payroll'!T:T)+SUMIF('September Payroll'!$B:$B,B4,'September Payroll'!T:T)+SUMIF('October Payroll'!$B:$B,B4,'October Payroll'!T:T)+SUMIF('November Payroll'!$B:$B,B4,'November Payroll'!T:T)+SUMIF('December Payroll'!$B:$B,B4,'December Payroll'!T:T)</f>
        <v>1901.625</v>
      </c>
      <c r="U4" s="88">
        <f>SUMIF('January Payroll'!$B:$B,B4,'January Payroll'!U:U)+SUMIF('February Payroll'!$B:$B,B4,'February Payroll'!U:U)+SUMIF('March Payroll'!$B:$B,B4,'March Payroll'!U:U)+SUMIF('April Payroll'!$B:$B,B4,'April Payroll'!U:U)+SUMIF('May Payroll'!$B:$B,B4,'May Payroll'!U:U)+SUMIF('June Payroll'!$B:$B,B4,'June Payroll'!U:U)+SUMIF('July Payroll'!$B:$B,B4,'July Payroll'!U:U)+SUMIF('August Payroll'!$B:$B,B4,'August Payroll'!U:U)+SUMIF('September Payroll'!$B:$B,B4,'September Payroll'!U:U)+SUMIF('October Payroll'!$B:$B,B4,'October Payroll'!U:U)+SUMIF('November Payroll'!$B:$B,B4,'November Payroll'!U:U)+SUMIF('December Payroll'!$B:$B,B4,'December Payroll'!U:U)</f>
        <v>548.375</v>
      </c>
      <c r="V4" s="34"/>
    </row>
    <row r="5" ht="14.25" customHeight="1">
      <c r="B5" s="23" t="str">
        <f>'Set Up Employee Data'!A5</f>
        <v>John Doe 2</v>
      </c>
      <c r="C5" s="24" t="str">
        <f>'Set Up Employee Data'!B5</f>
        <v/>
      </c>
      <c r="D5" s="24">
        <f t="shared" si="1"/>
        <v>0</v>
      </c>
      <c r="E5" s="23">
        <f>SUMIF('January Payroll'!$B:$B,B5,'January Payroll'!E:E)+SUMIF('February Payroll'!$B:$B,B5,'February Payroll'!E:E)+SUMIF('March Payroll'!$B:$B,B5,'March Payroll'!E:E)+SUMIF('April Payroll'!$B:$B,B5,'April Payroll'!E:E)+SUMIF('May Payroll'!$B:$B,B5,'May Payroll'!E:E)+SUMIF('June Payroll'!$B:$B,B5,'June Payroll'!E:E)+SUMIF('July Payroll'!$B:$B,B5,'July Payroll'!E:E)+SUMIF('August Payroll'!$B:$B,B5,'August Payroll'!E:E)+SUMIF('September Payroll'!$B:$B,B5,'September Payroll'!E:E)+SUMIF('October Payroll'!$B:$B,B5,'October Payroll'!E:E)+SUMIF('November Payroll'!$B:$B,B5,'November Payroll'!E:E)+SUMIF('December Payroll'!$B:$B,B5,'December Payroll'!E:E)</f>
        <v>0</v>
      </c>
      <c r="F5" s="23">
        <f>SUMIF('January Payroll'!$B:$B,B5,'January Payroll'!F:F)+SUMIF('February Payroll'!$B:$B,B5,'February Payroll'!F:F)+SUMIF('March Payroll'!$B:$B,B5,'March Payroll'!F:F)+SUMIF('April Payroll'!$B:$B,B5,'April Payroll'!F:F)+SUMIF('May Payroll'!$B:$B,B5,'May Payroll'!F:F)+SUMIF('June Payroll'!$B:$B,B5,'June Payroll'!F:F)+SUMIF('July Payroll'!$B:$B,B5,'July Payroll'!F:F)+SUMIF('August Payroll'!$B:$B,B5,'August Payroll'!F:F)+SUMIF('September Payroll'!$B:$B,B5,'September Payroll'!F:F)+SUMIF('October Payroll'!$B:$B,B5,'October Payroll'!F:F)+SUMIF('November Payroll'!$B:$B,B5,'November Payroll'!F:F)+SUMIF('December Payroll'!$B:$B,B5,'December Payroll'!F:F)</f>
        <v>0</v>
      </c>
      <c r="G5" s="23">
        <f>SUMIF('January Payroll'!$B:$B,B5,'January Payroll'!G:G)+SUMIF('February Payroll'!$B:$B,B5,'February Payroll'!G:G)+SUMIF('March Payroll'!$B:$B,B5,'March Payroll'!G:G)+SUMIF('April Payroll'!$B:$B,B5,'April Payroll'!G:G)+SUMIF('May Payroll'!$B:$B,B5,'May Payroll'!G:G)+SUMIF('June Payroll'!$B:$B,B5,'June Payroll'!G:G)+SUMIF('July Payroll'!$B:$B,B5,'July Payroll'!G:G)+SUMIF('August Payroll'!$B:$B,B5,'August Payroll'!G:G)+SUMIF('September Payroll'!$B:$B,B5,'September Payroll'!G:G)+SUMIF('October Payroll'!$B:$B,B5,'October Payroll'!G:G)+SUMIF('November Payroll'!$B:$B,B5,'November Payroll'!G:G)+SUMIF('December Payroll'!$B:$B,B5,'December Payroll'!G:G)</f>
        <v>0</v>
      </c>
      <c r="H5" s="23">
        <f>SUMIF('January Payroll'!$B:$B,B5,'January Payroll'!H:H)+SUMIF('February Payroll'!$B:$B,B5,'February Payroll'!H:H)+SUMIF('March Payroll'!$B:$B,B5,'March Payroll'!H:H)+SUMIF('April Payroll'!$B:$B,B5,'April Payroll'!H:H)+SUMIF('May Payroll'!$B:$B,B5,'May Payroll'!H:H)+SUMIF('June Payroll'!$B:$B,B5,'June Payroll'!H:H)+SUMIF('July Payroll'!$B:$B,B5,'July Payroll'!H:H)+SUMIF('August Payroll'!$B:$B,B5,'August Payroll'!H:H)+SUMIF('September Payroll'!$B:$B,B5,'September Payroll'!H:H)+SUMIF('October Payroll'!$B:$B,B5,'October Payroll'!H:H)+SUMIF('November Payroll'!$B:$B,B5,'November Payroll'!H:H)+SUMIF('December Payroll'!$B:$B,B5,'December Payroll'!H:H)</f>
        <v>0</v>
      </c>
      <c r="I5" s="23">
        <f>SUMIF('January Payroll'!$B:$B,B5,'January Payroll'!I:I)+SUMIF('February Payroll'!$B:$B,B5,'February Payroll'!I:I)+SUMIF('March Payroll'!$B:$B,B5,'March Payroll'!I:I)+SUMIF('April Payroll'!$B:$B,B5,'April Payroll'!I:I)+SUMIF('May Payroll'!$B:$B,B5,'May Payroll'!I:I)+SUMIF('June Payroll'!$B:$B,B5,'June Payroll'!I:I)+SUMIF('July Payroll'!$B:$B,B5,'July Payroll'!I:I)+SUMIF('August Payroll'!$B:$B,B5,'August Payroll'!I:I)+SUMIF('September Payroll'!$B:$B,B5,'September Payroll'!I:I)+SUMIF('October Payroll'!$B:$B,B5,'October Payroll'!I:I)+SUMIF('November Payroll'!$B:$B,B5,'November Payroll'!I:I)+SUMIF('December Payroll'!$B:$B,B5,'December Payroll'!I:I)</f>
        <v>0</v>
      </c>
      <c r="J5" s="76">
        <f>SUMIF('January Payroll'!$B:$B,B5,'January Payroll'!J:J)+SUMIF('February Payroll'!$B:$B,B5,'February Payroll'!J:J)+SUMIF('March Payroll'!$B:$B,B5,'March Payroll'!J:J)+SUMIF('April Payroll'!$B:$B,B5,'April Payroll'!J:J)+SUMIF('May Payroll'!$B:$B,B5,'May Payroll'!J:J)+SUMIF('June Payroll'!$B:$B,B5,'June Payroll'!J:J)+SUMIF('July Payroll'!$B:$B,B5,'July Payroll'!J:J)+SUMIF('August Payroll'!$B:$B,B5,'August Payroll'!J:J)+SUMIF('September Payroll'!$B:$B,B5,'September Payroll'!J:J)+SUMIF('October Payroll'!$B:$B,B5,'October Payroll'!J:J)+SUMIF('November Payroll'!$B:$B,B5,'November Payroll'!J:J)+SUMIF('December Payroll'!$B:$B,B5,'December Payroll'!J:J)</f>
        <v>34615.38462</v>
      </c>
      <c r="K5" s="34">
        <f>SUMIF('January Payroll'!$B:$B,B5,'January Payroll'!K:K)+SUMIF('February Payroll'!$B:$B,B5,'February Payroll'!K:K)+SUMIF('March Payroll'!$B:$B,B5,'March Payroll'!K:K)+SUMIF('April Payroll'!$B:$B,B5,'April Payroll'!K:K)+SUMIF('May Payroll'!$B:$B,B5,'May Payroll'!K:K)+SUMIF('June Payroll'!$B:$B,B5,'June Payroll'!K:K)+SUMIF('July Payroll'!$B:$B,B5,'July Payroll'!K:K)+SUMIF('August Payroll'!$B:$B,B5,'August Payroll'!K:K)+SUMIF('September Payroll'!$B:$B,B5,'September Payroll'!K:K)+SUMIF('October Payroll'!$B:$B,B5,'October Payroll'!K:K)+SUMIF('November Payroll'!$B:$B,B5,'November Payroll'!K:K)+SUMIF('December Payroll'!$B:$B,B5,'December Payroll'!K:K)</f>
        <v>0</v>
      </c>
      <c r="L5" s="34">
        <f>SUMIF('January Payroll'!$B:$B,B5,'January Payroll'!L:L)+SUMIF('February Payroll'!$B:$B,B5,'February Payroll'!L:L)+SUMIF('March Payroll'!$B:$B,B5,'March Payroll'!L:L)+SUMIF('April Payroll'!$B:$B,B5,'April Payroll'!L:L)+SUMIF('May Payroll'!$B:$B,B5,'May Payroll'!L:L)+SUMIF('June Payroll'!$B:$B,B5,'June Payroll'!L:L)+SUMIF('July Payroll'!$B:$B,B5,'July Payroll'!L:L)+SUMIF('August Payroll'!$B:$B,B5,'August Payroll'!L:L)+SUMIF('September Payroll'!$B:$B,B5,'September Payroll'!L:L)+SUMIF('October Payroll'!$B:$B,B5,'October Payroll'!L:L)+SUMIF('November Payroll'!$B:$B,B5,'November Payroll'!L:L)+SUMIF('December Payroll'!$B:$B,B5,'December Payroll'!L:L)</f>
        <v>0</v>
      </c>
      <c r="M5" s="34">
        <f>SUMIF('January Payroll'!$B:$B,B5,'January Payroll'!M:M)+SUMIF('February Payroll'!$B:$B,B5,'February Payroll'!M:M)+SUMIF('March Payroll'!$B:$B,B5,'March Payroll'!M:M)+SUMIF('April Payroll'!$B:$B,B5,'April Payroll'!M:M)+SUMIF('May Payroll'!$B:$B,B5,'May Payroll'!M:M)+SUMIF('June Payroll'!$B:$B,B5,'June Payroll'!M:M)+SUMIF('July Payroll'!$B:$B,B5,'July Payroll'!M:M)+SUMIF('August Payroll'!$B:$B,B5,'August Payroll'!M:M)+SUMIF('September Payroll'!$B:$B,B5,'September Payroll'!M:M)+SUMIF('October Payroll'!$B:$B,B5,'October Payroll'!M:M)+SUMIF('November Payroll'!$B:$B,B5,'November Payroll'!M:M)+SUMIF('December Payroll'!$B:$B,B5,'December Payroll'!M:M)</f>
        <v>34615.38462</v>
      </c>
      <c r="N5" s="34">
        <f>SUMIF('January Payroll'!$B:$B,B5,'January Payroll'!N:N)+SUMIF('February Payroll'!$B:$B,B5,'February Payroll'!N:N)+SUMIF('March Payroll'!$B:$B,B5,'March Payroll'!N:N)+SUMIF('April Payroll'!$B:$B,B5,'April Payroll'!N:N)+SUMIF('May Payroll'!$B:$B,B5,'May Payroll'!N:N)+SUMIF('June Payroll'!$B:$B,B5,'June Payroll'!N:N)+SUMIF('July Payroll'!$B:$B,B5,'July Payroll'!N:N)+SUMIF('August Payroll'!$B:$B,B5,'August Payroll'!N:N)+SUMIF('September Payroll'!$B:$B,B5,'September Payroll'!N:N)+SUMIF('October Payroll'!$B:$B,B5,'October Payroll'!N:N)+SUMIF('November Payroll'!$B:$B,B5,'November Payroll'!N:N)+SUMIF('December Payroll'!$B:$B,B5,'December Payroll'!N:N)</f>
        <v>2146.153846</v>
      </c>
      <c r="O5" s="34">
        <f>SUMIF('January Payroll'!$B:$B,B5,'January Payroll'!O:O)+SUMIF('February Payroll'!$B:$B,B5,'February Payroll'!O:O)+SUMIF('March Payroll'!$B:$B,B5,'March Payroll'!O:O)+SUMIF('April Payroll'!$B:$B,B5,'April Payroll'!O:O)+SUMIF('May Payroll'!$B:$B,B5,'May Payroll'!O:O)+SUMIF('June Payroll'!$B:$B,B5,'June Payroll'!O:O)+SUMIF('July Payroll'!$B:$B,B5,'July Payroll'!O:O)+SUMIF('August Payroll'!$B:$B,B5,'August Payroll'!O:O)+SUMIF('September Payroll'!$B:$B,B5,'September Payroll'!O:O)+SUMIF('October Payroll'!$B:$B,B5,'October Payroll'!O:O)+SUMIF('November Payroll'!$B:$B,B5,'November Payroll'!O:O)+SUMIF('December Payroll'!$B:$B,B5,'December Payroll'!O:O)</f>
        <v>501.9230769</v>
      </c>
      <c r="P5" s="34">
        <f>SUMIF('January Payroll'!$B:$B,B5,'January Payroll'!P:P)+SUMIF('February Payroll'!$B:$B,B5,'February Payroll'!P:P)+SUMIF('March Payroll'!$B:$B,B5,'March Payroll'!P:P)+SUMIF('April Payroll'!$B:$B,B5,'April Payroll'!P:P)+SUMIF('May Payroll'!$B:$B,B5,'May Payroll'!P:P)+SUMIF('June Payroll'!$B:$B,B5,'June Payroll'!P:P)+SUMIF('July Payroll'!$B:$B,B5,'July Payroll'!P:P)+SUMIF('August Payroll'!$B:$B,B5,'August Payroll'!P:P)+SUMIF('September Payroll'!$B:$B,B5,'September Payroll'!P:P)+SUMIF('October Payroll'!$B:$B,B5,'October Payroll'!P:P)+SUMIF('November Payroll'!$B:$B,B5,'November Payroll'!P:P)+SUMIF('December Payroll'!$B:$B,B5,'December Payroll'!P:P)</f>
        <v>1800</v>
      </c>
      <c r="Q5" s="34">
        <f>SUMIF('January Payroll'!$B:$B,B5,'January Payroll'!Q:Q)+SUMIF('February Payroll'!$B:$B,B5,'February Payroll'!Q:Q)+SUMIF('March Payroll'!$B:$B,B5,'March Payroll'!Q:Q)+SUMIF('April Payroll'!$B:$B,B5,'April Payroll'!Q:Q)+SUMIF('May Payroll'!$B:$B,B5,'May Payroll'!Q:Q)+SUMIF('June Payroll'!$B:$B,B5,'June Payroll'!Q:Q)+SUMIF('July Payroll'!$B:$B,B5,'July Payroll'!Q:Q)+SUMIF('August Payroll'!$B:$B,B5,'August Payroll'!Q:Q)+SUMIF('September Payroll'!$B:$B,B5,'September Payroll'!Q:Q)+SUMIF('October Payroll'!$B:$B,B5,'October Payroll'!Q:Q)+SUMIF('November Payroll'!$B:$B,B5,'November Payroll'!Q:Q)+SUMIF('December Payroll'!$B:$B,B5,'December Payroll'!Q:Q)</f>
        <v>0</v>
      </c>
      <c r="R5" s="34">
        <f>SUMIF('January Payroll'!$B:$B,B5,'January Payroll'!R:R)+SUMIF('February Payroll'!$B:$B,B5,'February Payroll'!R:R)+SUMIF('March Payroll'!$B:$B,B5,'March Payroll'!R:R)+SUMIF('April Payroll'!$B:$B,B5,'April Payroll'!R:R)+SUMIF('May Payroll'!$B:$B,B5,'May Payroll'!R:R)+SUMIF('June Payroll'!$B:$B,B5,'June Payroll'!R:R)+SUMIF('July Payroll'!$B:$B,B5,'July Payroll'!R:R)+SUMIF('August Payroll'!$B:$B,B5,'August Payroll'!R:R)+SUMIF('September Payroll'!$B:$B,B5,'September Payroll'!R:R)+SUMIF('October Payroll'!$B:$B,B5,'October Payroll'!R:R)+SUMIF('November Payroll'!$B:$B,B5,'November Payroll'!R:R)+SUMIF('December Payroll'!$B:$B,B5,'December Payroll'!R:R)</f>
        <v>0</v>
      </c>
      <c r="S5" s="34">
        <f>SUMIF('January Payroll'!$B:$B,B5,'January Payroll'!S:S)+SUMIF('February Payroll'!$B:$B,B5,'February Payroll'!S:S)+SUMIF('March Payroll'!$B:$B,B5,'March Payroll'!S:S)+SUMIF('April Payroll'!$B:$B,B5,'April Payroll'!S:S)+SUMIF('May Payroll'!$B:$B,B5,'May Payroll'!S:S)+SUMIF('June Payroll'!$B:$B,B5,'June Payroll'!S:S)+SUMIF('July Payroll'!$B:$B,B5,'July Payroll'!S:S)+SUMIF('August Payroll'!$B:$B,B5,'August Payroll'!S:S)+SUMIF('September Payroll'!$B:$B,B5,'September Payroll'!S:S)+SUMIF('October Payroll'!$B:$B,B5,'October Payroll'!S:S)+SUMIF('November Payroll'!$B:$B,B5,'November Payroll'!S:S)+SUMIF('December Payroll'!$B:$B,B5,'December Payroll'!S:S)</f>
        <v>0</v>
      </c>
      <c r="T5" s="34">
        <f>SUMIF('January Payroll'!$B:$B,B5,'January Payroll'!T:T)+SUMIF('February Payroll'!$B:$B,B5,'February Payroll'!T:T)+SUMIF('March Payroll'!$B:$B,B5,'March Payroll'!T:T)+SUMIF('April Payroll'!$B:$B,B5,'April Payroll'!T:T)+SUMIF('May Payroll'!$B:$B,B5,'May Payroll'!T:T)+SUMIF('June Payroll'!$B:$B,B5,'June Payroll'!T:T)+SUMIF('July Payroll'!$B:$B,B5,'July Payroll'!T:T)+SUMIF('August Payroll'!$B:$B,B5,'August Payroll'!T:T)+SUMIF('September Payroll'!$B:$B,B5,'September Payroll'!T:T)+SUMIF('October Payroll'!$B:$B,B5,'October Payroll'!T:T)+SUMIF('November Payroll'!$B:$B,B5,'November Payroll'!T:T)+SUMIF('December Payroll'!$B:$B,B5,'December Payroll'!T:T)</f>
        <v>4448.076923</v>
      </c>
      <c r="U5" s="88">
        <f>SUMIF('January Payroll'!$B:$B,B5,'January Payroll'!U:U)+SUMIF('February Payroll'!$B:$B,B5,'February Payroll'!U:U)+SUMIF('March Payroll'!$B:$B,B5,'March Payroll'!U:U)+SUMIF('April Payroll'!$B:$B,B5,'April Payroll'!U:U)+SUMIF('May Payroll'!$B:$B,B5,'May Payroll'!U:U)+SUMIF('June Payroll'!$B:$B,B5,'June Payroll'!U:U)+SUMIF('July Payroll'!$B:$B,B5,'July Payroll'!U:U)+SUMIF('August Payroll'!$B:$B,B5,'August Payroll'!U:U)+SUMIF('September Payroll'!$B:$B,B5,'September Payroll'!U:U)+SUMIF('October Payroll'!$B:$B,B5,'October Payroll'!U:U)+SUMIF('November Payroll'!$B:$B,B5,'November Payroll'!U:U)+SUMIF('December Payroll'!$B:$B,B5,'December Payroll'!U:U)</f>
        <v>30167.30769</v>
      </c>
      <c r="V5" s="34"/>
    </row>
    <row r="6" ht="14.25" customHeight="1">
      <c r="B6" s="23" t="str">
        <f>'Set Up Employee Data'!A6</f>
        <v>John Doe 3</v>
      </c>
      <c r="C6" s="24" t="str">
        <f>'Set Up Employee Data'!B6</f>
        <v/>
      </c>
      <c r="D6" s="24">
        <f t="shared" si="1"/>
        <v>0</v>
      </c>
      <c r="E6" s="23">
        <f>SUMIF('January Payroll'!$B:$B,B6,'January Payroll'!E:E)+SUMIF('February Payroll'!$B:$B,B6,'February Payroll'!E:E)+SUMIF('March Payroll'!$B:$B,B6,'March Payroll'!E:E)+SUMIF('April Payroll'!$B:$B,B6,'April Payroll'!E:E)+SUMIF('May Payroll'!$B:$B,B6,'May Payroll'!E:E)+SUMIF('June Payroll'!$B:$B,B6,'June Payroll'!E:E)+SUMIF('July Payroll'!$B:$B,B6,'July Payroll'!E:E)+SUMIF('August Payroll'!$B:$B,B6,'August Payroll'!E:E)+SUMIF('September Payroll'!$B:$B,B6,'September Payroll'!E:E)+SUMIF('October Payroll'!$B:$B,B6,'October Payroll'!E:E)+SUMIF('November Payroll'!$B:$B,B6,'November Payroll'!E:E)+SUMIF('December Payroll'!$B:$B,B6,'December Payroll'!E:E)</f>
        <v>0</v>
      </c>
      <c r="F6" s="23">
        <f>SUMIF('January Payroll'!$B:$B,B6,'January Payroll'!F:F)+SUMIF('February Payroll'!$B:$B,B6,'February Payroll'!F:F)+SUMIF('March Payroll'!$B:$B,B6,'March Payroll'!F:F)+SUMIF('April Payroll'!$B:$B,B6,'April Payroll'!F:F)+SUMIF('May Payroll'!$B:$B,B6,'May Payroll'!F:F)+SUMIF('June Payroll'!$B:$B,B6,'June Payroll'!F:F)+SUMIF('July Payroll'!$B:$B,B6,'July Payroll'!F:F)+SUMIF('August Payroll'!$B:$B,B6,'August Payroll'!F:F)+SUMIF('September Payroll'!$B:$B,B6,'September Payroll'!F:F)+SUMIF('October Payroll'!$B:$B,B6,'October Payroll'!F:F)+SUMIF('November Payroll'!$B:$B,B6,'November Payroll'!F:F)+SUMIF('December Payroll'!$B:$B,B6,'December Payroll'!F:F)</f>
        <v>0</v>
      </c>
      <c r="G6" s="23">
        <f>SUMIF('January Payroll'!$B:$B,B6,'January Payroll'!G:G)+SUMIF('February Payroll'!$B:$B,B6,'February Payroll'!G:G)+SUMIF('March Payroll'!$B:$B,B6,'March Payroll'!G:G)+SUMIF('April Payroll'!$B:$B,B6,'April Payroll'!G:G)+SUMIF('May Payroll'!$B:$B,B6,'May Payroll'!G:G)+SUMIF('June Payroll'!$B:$B,B6,'June Payroll'!G:G)+SUMIF('July Payroll'!$B:$B,B6,'July Payroll'!G:G)+SUMIF('August Payroll'!$B:$B,B6,'August Payroll'!G:G)+SUMIF('September Payroll'!$B:$B,B6,'September Payroll'!G:G)+SUMIF('October Payroll'!$B:$B,B6,'October Payroll'!G:G)+SUMIF('November Payroll'!$B:$B,B6,'November Payroll'!G:G)+SUMIF('December Payroll'!$B:$B,B6,'December Payroll'!G:G)</f>
        <v>0</v>
      </c>
      <c r="H6" s="23">
        <f>SUMIF('January Payroll'!$B:$B,B6,'January Payroll'!H:H)+SUMIF('February Payroll'!$B:$B,B6,'February Payroll'!H:H)+SUMIF('March Payroll'!$B:$B,B6,'March Payroll'!H:H)+SUMIF('April Payroll'!$B:$B,B6,'April Payroll'!H:H)+SUMIF('May Payroll'!$B:$B,B6,'May Payroll'!H:H)+SUMIF('June Payroll'!$B:$B,B6,'June Payroll'!H:H)+SUMIF('July Payroll'!$B:$B,B6,'July Payroll'!H:H)+SUMIF('August Payroll'!$B:$B,B6,'August Payroll'!H:H)+SUMIF('September Payroll'!$B:$B,B6,'September Payroll'!H:H)+SUMIF('October Payroll'!$B:$B,B6,'October Payroll'!H:H)+SUMIF('November Payroll'!$B:$B,B6,'November Payroll'!H:H)+SUMIF('December Payroll'!$B:$B,B6,'December Payroll'!H:H)</f>
        <v>0</v>
      </c>
      <c r="I6" s="23">
        <f>SUMIF('January Payroll'!$B:$B,B6,'January Payroll'!I:I)+SUMIF('February Payroll'!$B:$B,B6,'February Payroll'!I:I)+SUMIF('March Payroll'!$B:$B,B6,'March Payroll'!I:I)+SUMIF('April Payroll'!$B:$B,B6,'April Payroll'!I:I)+SUMIF('May Payroll'!$B:$B,B6,'May Payroll'!I:I)+SUMIF('June Payroll'!$B:$B,B6,'June Payroll'!I:I)+SUMIF('July Payroll'!$B:$B,B6,'July Payroll'!I:I)+SUMIF('August Payroll'!$B:$B,B6,'August Payroll'!I:I)+SUMIF('September Payroll'!$B:$B,B6,'September Payroll'!I:I)+SUMIF('October Payroll'!$B:$B,B6,'October Payroll'!I:I)+SUMIF('November Payroll'!$B:$B,B6,'November Payroll'!I:I)+SUMIF('December Payroll'!$B:$B,B6,'December Payroll'!I:I)</f>
        <v>0</v>
      </c>
      <c r="J6" s="76">
        <f>SUMIF('January Payroll'!$B:$B,B6,'January Payroll'!J:J)+SUMIF('February Payroll'!$B:$B,B6,'February Payroll'!J:J)+SUMIF('March Payroll'!$B:$B,B6,'March Payroll'!J:J)+SUMIF('April Payroll'!$B:$B,B6,'April Payroll'!J:J)+SUMIF('May Payroll'!$B:$B,B6,'May Payroll'!J:J)+SUMIF('June Payroll'!$B:$B,B6,'June Payroll'!J:J)+SUMIF('July Payroll'!$B:$B,B6,'July Payroll'!J:J)+SUMIF('August Payroll'!$B:$B,B6,'August Payroll'!J:J)+SUMIF('September Payroll'!$B:$B,B6,'September Payroll'!J:J)+SUMIF('October Payroll'!$B:$B,B6,'October Payroll'!J:J)+SUMIF('November Payroll'!$B:$B,B6,'November Payroll'!J:J)+SUMIF('December Payroll'!$B:$B,B6,'December Payroll'!J:J)</f>
        <v>11538.46154</v>
      </c>
      <c r="K6" s="34">
        <f>SUMIF('January Payroll'!$B:$B,B6,'January Payroll'!K:K)+SUMIF('February Payroll'!$B:$B,B6,'February Payroll'!K:K)+SUMIF('March Payroll'!$B:$B,B6,'March Payroll'!K:K)+SUMIF('April Payroll'!$B:$B,B6,'April Payroll'!K:K)+SUMIF('May Payroll'!$B:$B,B6,'May Payroll'!K:K)+SUMIF('June Payroll'!$B:$B,B6,'June Payroll'!K:K)+SUMIF('July Payroll'!$B:$B,B6,'July Payroll'!K:K)+SUMIF('August Payroll'!$B:$B,B6,'August Payroll'!K:K)+SUMIF('September Payroll'!$B:$B,B6,'September Payroll'!K:K)+SUMIF('October Payroll'!$B:$B,B6,'October Payroll'!K:K)+SUMIF('November Payroll'!$B:$B,B6,'November Payroll'!K:K)+SUMIF('December Payroll'!$B:$B,B6,'December Payroll'!K:K)</f>
        <v>0</v>
      </c>
      <c r="L6" s="34">
        <f>SUMIF('January Payroll'!$B:$B,B6,'January Payroll'!L:L)+SUMIF('February Payroll'!$B:$B,B6,'February Payroll'!L:L)+SUMIF('March Payroll'!$B:$B,B6,'March Payroll'!L:L)+SUMIF('April Payroll'!$B:$B,B6,'April Payroll'!L:L)+SUMIF('May Payroll'!$B:$B,B6,'May Payroll'!L:L)+SUMIF('June Payroll'!$B:$B,B6,'June Payroll'!L:L)+SUMIF('July Payroll'!$B:$B,B6,'July Payroll'!L:L)+SUMIF('August Payroll'!$B:$B,B6,'August Payroll'!L:L)+SUMIF('September Payroll'!$B:$B,B6,'September Payroll'!L:L)+SUMIF('October Payroll'!$B:$B,B6,'October Payroll'!L:L)+SUMIF('November Payroll'!$B:$B,B6,'November Payroll'!L:L)+SUMIF('December Payroll'!$B:$B,B6,'December Payroll'!L:L)</f>
        <v>0</v>
      </c>
      <c r="M6" s="34">
        <f>SUMIF('January Payroll'!$B:$B,B6,'January Payroll'!M:M)+SUMIF('February Payroll'!$B:$B,B6,'February Payroll'!M:M)+SUMIF('March Payroll'!$B:$B,B6,'March Payroll'!M:M)+SUMIF('April Payroll'!$B:$B,B6,'April Payroll'!M:M)+SUMIF('May Payroll'!$B:$B,B6,'May Payroll'!M:M)+SUMIF('June Payroll'!$B:$B,B6,'June Payroll'!M:M)+SUMIF('July Payroll'!$B:$B,B6,'July Payroll'!M:M)+SUMIF('August Payroll'!$B:$B,B6,'August Payroll'!M:M)+SUMIF('September Payroll'!$B:$B,B6,'September Payroll'!M:M)+SUMIF('October Payroll'!$B:$B,B6,'October Payroll'!M:M)+SUMIF('November Payroll'!$B:$B,B6,'November Payroll'!M:M)+SUMIF('December Payroll'!$B:$B,B6,'December Payroll'!M:M)</f>
        <v>11538.46154</v>
      </c>
      <c r="N6" s="34">
        <f>SUMIF('January Payroll'!$B:$B,B6,'January Payroll'!N:N)+SUMIF('February Payroll'!$B:$B,B6,'February Payroll'!N:N)+SUMIF('March Payroll'!$B:$B,B6,'March Payroll'!N:N)+SUMIF('April Payroll'!$B:$B,B6,'April Payroll'!N:N)+SUMIF('May Payroll'!$B:$B,B6,'May Payroll'!N:N)+SUMIF('June Payroll'!$B:$B,B6,'June Payroll'!N:N)+SUMIF('July Payroll'!$B:$B,B6,'July Payroll'!N:N)+SUMIF('August Payroll'!$B:$B,B6,'August Payroll'!N:N)+SUMIF('September Payroll'!$B:$B,B6,'September Payroll'!N:N)+SUMIF('October Payroll'!$B:$B,B6,'October Payroll'!N:N)+SUMIF('November Payroll'!$B:$B,B6,'November Payroll'!N:N)+SUMIF('December Payroll'!$B:$B,B6,'December Payroll'!N:N)</f>
        <v>715.3846154</v>
      </c>
      <c r="O6" s="34">
        <f>SUMIF('January Payroll'!$B:$B,B6,'January Payroll'!O:O)+SUMIF('February Payroll'!$B:$B,B6,'February Payroll'!O:O)+SUMIF('March Payroll'!$B:$B,B6,'March Payroll'!O:O)+SUMIF('April Payroll'!$B:$B,B6,'April Payroll'!O:O)+SUMIF('May Payroll'!$B:$B,B6,'May Payroll'!O:O)+SUMIF('June Payroll'!$B:$B,B6,'June Payroll'!O:O)+SUMIF('July Payroll'!$B:$B,B6,'July Payroll'!O:O)+SUMIF('August Payroll'!$B:$B,B6,'August Payroll'!O:O)+SUMIF('September Payroll'!$B:$B,B6,'September Payroll'!O:O)+SUMIF('October Payroll'!$B:$B,B6,'October Payroll'!O:O)+SUMIF('November Payroll'!$B:$B,B6,'November Payroll'!O:O)+SUMIF('December Payroll'!$B:$B,B6,'December Payroll'!O:O)</f>
        <v>167.3076923</v>
      </c>
      <c r="P6" s="34">
        <f>SUMIF('January Payroll'!$B:$B,B6,'January Payroll'!P:P)+SUMIF('February Payroll'!$B:$B,B6,'February Payroll'!P:P)+SUMIF('March Payroll'!$B:$B,B6,'March Payroll'!P:P)+SUMIF('April Payroll'!$B:$B,B6,'April Payroll'!P:P)+SUMIF('May Payroll'!$B:$B,B6,'May Payroll'!P:P)+SUMIF('June Payroll'!$B:$B,B6,'June Payroll'!P:P)+SUMIF('July Payroll'!$B:$B,B6,'July Payroll'!P:P)+SUMIF('August Payroll'!$B:$B,B6,'August Payroll'!P:P)+SUMIF('September Payroll'!$B:$B,B6,'September Payroll'!P:P)+SUMIF('October Payroll'!$B:$B,B6,'October Payroll'!P:P)+SUMIF('November Payroll'!$B:$B,B6,'November Payroll'!P:P)+SUMIF('December Payroll'!$B:$B,B6,'December Payroll'!P:P)</f>
        <v>600</v>
      </c>
      <c r="Q6" s="34">
        <f>SUMIF('January Payroll'!$B:$B,B6,'January Payroll'!Q:Q)+SUMIF('February Payroll'!$B:$B,B6,'February Payroll'!Q:Q)+SUMIF('March Payroll'!$B:$B,B6,'March Payroll'!Q:Q)+SUMIF('April Payroll'!$B:$B,B6,'April Payroll'!Q:Q)+SUMIF('May Payroll'!$B:$B,B6,'May Payroll'!Q:Q)+SUMIF('June Payroll'!$B:$B,B6,'June Payroll'!Q:Q)+SUMIF('July Payroll'!$B:$B,B6,'July Payroll'!Q:Q)+SUMIF('August Payroll'!$B:$B,B6,'August Payroll'!Q:Q)+SUMIF('September Payroll'!$B:$B,B6,'September Payroll'!Q:Q)+SUMIF('October Payroll'!$B:$B,B6,'October Payroll'!Q:Q)+SUMIF('November Payroll'!$B:$B,B6,'November Payroll'!Q:Q)+SUMIF('December Payroll'!$B:$B,B6,'December Payroll'!Q:Q)</f>
        <v>0</v>
      </c>
      <c r="R6" s="34">
        <f>SUMIF('January Payroll'!$B:$B,B6,'January Payroll'!R:R)+SUMIF('February Payroll'!$B:$B,B6,'February Payroll'!R:R)+SUMIF('March Payroll'!$B:$B,B6,'March Payroll'!R:R)+SUMIF('April Payroll'!$B:$B,B6,'April Payroll'!R:R)+SUMIF('May Payroll'!$B:$B,B6,'May Payroll'!R:R)+SUMIF('June Payroll'!$B:$B,B6,'June Payroll'!R:R)+SUMIF('July Payroll'!$B:$B,B6,'July Payroll'!R:R)+SUMIF('August Payroll'!$B:$B,B6,'August Payroll'!R:R)+SUMIF('September Payroll'!$B:$B,B6,'September Payroll'!R:R)+SUMIF('October Payroll'!$B:$B,B6,'October Payroll'!R:R)+SUMIF('November Payroll'!$B:$B,B6,'November Payroll'!R:R)+SUMIF('December Payroll'!$B:$B,B6,'December Payroll'!R:R)</f>
        <v>0</v>
      </c>
      <c r="S6" s="34">
        <f>SUMIF('January Payroll'!$B:$B,B6,'January Payroll'!S:S)+SUMIF('February Payroll'!$B:$B,B6,'February Payroll'!S:S)+SUMIF('March Payroll'!$B:$B,B6,'March Payroll'!S:S)+SUMIF('April Payroll'!$B:$B,B6,'April Payroll'!S:S)+SUMIF('May Payroll'!$B:$B,B6,'May Payroll'!S:S)+SUMIF('June Payroll'!$B:$B,B6,'June Payroll'!S:S)+SUMIF('July Payroll'!$B:$B,B6,'July Payroll'!S:S)+SUMIF('August Payroll'!$B:$B,B6,'August Payroll'!S:S)+SUMIF('September Payroll'!$B:$B,B6,'September Payroll'!S:S)+SUMIF('October Payroll'!$B:$B,B6,'October Payroll'!S:S)+SUMIF('November Payroll'!$B:$B,B6,'November Payroll'!S:S)+SUMIF('December Payroll'!$B:$B,B6,'December Payroll'!S:S)</f>
        <v>0</v>
      </c>
      <c r="T6" s="34">
        <f>SUMIF('January Payroll'!$B:$B,B6,'January Payroll'!T:T)+SUMIF('February Payroll'!$B:$B,B6,'February Payroll'!T:T)+SUMIF('March Payroll'!$B:$B,B6,'March Payroll'!T:T)+SUMIF('April Payroll'!$B:$B,B6,'April Payroll'!T:T)+SUMIF('May Payroll'!$B:$B,B6,'May Payroll'!T:T)+SUMIF('June Payroll'!$B:$B,B6,'June Payroll'!T:T)+SUMIF('July Payroll'!$B:$B,B6,'July Payroll'!T:T)+SUMIF('August Payroll'!$B:$B,B6,'August Payroll'!T:T)+SUMIF('September Payroll'!$B:$B,B6,'September Payroll'!T:T)+SUMIF('October Payroll'!$B:$B,B6,'October Payroll'!T:T)+SUMIF('November Payroll'!$B:$B,B6,'November Payroll'!T:T)+SUMIF('December Payroll'!$B:$B,B6,'December Payroll'!T:T)</f>
        <v>1482.692308</v>
      </c>
      <c r="U6" s="88">
        <f>SUMIF('January Payroll'!$B:$B,B6,'January Payroll'!U:U)+SUMIF('February Payroll'!$B:$B,B6,'February Payroll'!U:U)+SUMIF('March Payroll'!$B:$B,B6,'March Payroll'!U:U)+SUMIF('April Payroll'!$B:$B,B6,'April Payroll'!U:U)+SUMIF('May Payroll'!$B:$B,B6,'May Payroll'!U:U)+SUMIF('June Payroll'!$B:$B,B6,'June Payroll'!U:U)+SUMIF('July Payroll'!$B:$B,B6,'July Payroll'!U:U)+SUMIF('August Payroll'!$B:$B,B6,'August Payroll'!U:U)+SUMIF('September Payroll'!$B:$B,B6,'September Payroll'!U:U)+SUMIF('October Payroll'!$B:$B,B6,'October Payroll'!U:U)+SUMIF('November Payroll'!$B:$B,B6,'November Payroll'!U:U)+SUMIF('December Payroll'!$B:$B,B6,'December Payroll'!U:U)</f>
        <v>10055.76923</v>
      </c>
      <c r="V6" s="34"/>
    </row>
    <row r="7" ht="14.25" customHeight="1">
      <c r="B7" s="23" t="str">
        <f>'Set Up Employee Data'!A7</f>
        <v>John Doe 4</v>
      </c>
      <c r="C7" s="24">
        <f>'Set Up Employee Data'!B7</f>
        <v>15</v>
      </c>
      <c r="D7" s="24">
        <f t="shared" si="1"/>
        <v>22.5</v>
      </c>
      <c r="E7" s="23">
        <f>SUMIF('January Payroll'!$B:$B,B7,'January Payroll'!E:E)+SUMIF('February Payroll'!$B:$B,B7,'February Payroll'!E:E)+SUMIF('March Payroll'!$B:$B,B7,'March Payroll'!E:E)+SUMIF('April Payroll'!$B:$B,B7,'April Payroll'!E:E)+SUMIF('May Payroll'!$B:$B,B7,'May Payroll'!E:E)+SUMIF('June Payroll'!$B:$B,B7,'June Payroll'!E:E)+SUMIF('July Payroll'!$B:$B,B7,'July Payroll'!E:E)+SUMIF('August Payroll'!$B:$B,B7,'August Payroll'!E:E)+SUMIF('September Payroll'!$B:$B,B7,'September Payroll'!E:E)+SUMIF('October Payroll'!$B:$B,B7,'October Payroll'!E:E)+SUMIF('November Payroll'!$B:$B,B7,'November Payroll'!E:E)+SUMIF('December Payroll'!$B:$B,B7,'December Payroll'!E:E)</f>
        <v>20</v>
      </c>
      <c r="F7" s="23">
        <f>SUMIF('January Payroll'!$B:$B,B7,'January Payroll'!F:F)+SUMIF('February Payroll'!$B:$B,B7,'February Payroll'!F:F)+SUMIF('March Payroll'!$B:$B,B7,'March Payroll'!F:F)+SUMIF('April Payroll'!$B:$B,B7,'April Payroll'!F:F)+SUMIF('May Payroll'!$B:$B,B7,'May Payroll'!F:F)+SUMIF('June Payroll'!$B:$B,B7,'June Payroll'!F:F)+SUMIF('July Payroll'!$B:$B,B7,'July Payroll'!F:F)+SUMIF('August Payroll'!$B:$B,B7,'August Payroll'!F:F)+SUMIF('September Payroll'!$B:$B,B7,'September Payroll'!F:F)+SUMIF('October Payroll'!$B:$B,B7,'October Payroll'!F:F)+SUMIF('November Payroll'!$B:$B,B7,'November Payroll'!F:F)+SUMIF('December Payroll'!$B:$B,B7,'December Payroll'!F:F)</f>
        <v>0</v>
      </c>
      <c r="G7" s="23">
        <f>SUMIF('January Payroll'!$B:$B,B7,'January Payroll'!G:G)+SUMIF('February Payroll'!$B:$B,B7,'February Payroll'!G:G)+SUMIF('March Payroll'!$B:$B,B7,'March Payroll'!G:G)+SUMIF('April Payroll'!$B:$B,B7,'April Payroll'!G:G)+SUMIF('May Payroll'!$B:$B,B7,'May Payroll'!G:G)+SUMIF('June Payroll'!$B:$B,B7,'June Payroll'!G:G)+SUMIF('July Payroll'!$B:$B,B7,'July Payroll'!G:G)+SUMIF('August Payroll'!$B:$B,B7,'August Payroll'!G:G)+SUMIF('September Payroll'!$B:$B,B7,'September Payroll'!G:G)+SUMIF('October Payroll'!$B:$B,B7,'October Payroll'!G:G)+SUMIF('November Payroll'!$B:$B,B7,'November Payroll'!G:G)+SUMIF('December Payroll'!$B:$B,B7,'December Payroll'!G:G)</f>
        <v>0</v>
      </c>
      <c r="H7" s="23">
        <f>SUMIF('January Payroll'!$B:$B,B7,'January Payroll'!H:H)+SUMIF('February Payroll'!$B:$B,B7,'February Payroll'!H:H)+SUMIF('March Payroll'!$B:$B,B7,'March Payroll'!H:H)+SUMIF('April Payroll'!$B:$B,B7,'April Payroll'!H:H)+SUMIF('May Payroll'!$B:$B,B7,'May Payroll'!H:H)+SUMIF('June Payroll'!$B:$B,B7,'June Payroll'!H:H)+SUMIF('July Payroll'!$B:$B,B7,'July Payroll'!H:H)+SUMIF('August Payroll'!$B:$B,B7,'August Payroll'!H:H)+SUMIF('September Payroll'!$B:$B,B7,'September Payroll'!H:H)+SUMIF('October Payroll'!$B:$B,B7,'October Payroll'!H:H)+SUMIF('November Payroll'!$B:$B,B7,'November Payroll'!H:H)+SUMIF('December Payroll'!$B:$B,B7,'December Payroll'!H:H)</f>
        <v>0</v>
      </c>
      <c r="I7" s="23">
        <f>SUMIF('January Payroll'!$B:$B,B7,'January Payroll'!I:I)+SUMIF('February Payroll'!$B:$B,B7,'February Payroll'!I:I)+SUMIF('March Payroll'!$B:$B,B7,'March Payroll'!I:I)+SUMIF('April Payroll'!$B:$B,B7,'April Payroll'!I:I)+SUMIF('May Payroll'!$B:$B,B7,'May Payroll'!I:I)+SUMIF('June Payroll'!$B:$B,B7,'June Payroll'!I:I)+SUMIF('July Payroll'!$B:$B,B7,'July Payroll'!I:I)+SUMIF('August Payroll'!$B:$B,B7,'August Payroll'!I:I)+SUMIF('September Payroll'!$B:$B,B7,'September Payroll'!I:I)+SUMIF('October Payroll'!$B:$B,B7,'October Payroll'!I:I)+SUMIF('November Payroll'!$B:$B,B7,'November Payroll'!I:I)+SUMIF('December Payroll'!$B:$B,B7,'December Payroll'!I:I)</f>
        <v>0</v>
      </c>
      <c r="J7" s="76">
        <f>SUMIF('January Payroll'!$B:$B,B7,'January Payroll'!J:J)+SUMIF('February Payroll'!$B:$B,B7,'February Payroll'!J:J)+SUMIF('March Payroll'!$B:$B,B7,'March Payroll'!J:J)+SUMIF('April Payroll'!$B:$B,B7,'April Payroll'!J:J)+SUMIF('May Payroll'!$B:$B,B7,'May Payroll'!J:J)+SUMIF('June Payroll'!$B:$B,B7,'June Payroll'!J:J)+SUMIF('July Payroll'!$B:$B,B7,'July Payroll'!J:J)+SUMIF('August Payroll'!$B:$B,B7,'August Payroll'!J:J)+SUMIF('September Payroll'!$B:$B,B7,'September Payroll'!J:J)+SUMIF('October Payroll'!$B:$B,B7,'October Payroll'!J:J)+SUMIF('November Payroll'!$B:$B,B7,'November Payroll'!J:J)+SUMIF('December Payroll'!$B:$B,B7,'December Payroll'!J:J)</f>
        <v>0</v>
      </c>
      <c r="K7" s="34">
        <f>SUMIF('January Payroll'!$B:$B,B7,'January Payroll'!K:K)+SUMIF('February Payroll'!$B:$B,B7,'February Payroll'!K:K)+SUMIF('March Payroll'!$B:$B,B7,'March Payroll'!K:K)+SUMIF('April Payroll'!$B:$B,B7,'April Payroll'!K:K)+SUMIF('May Payroll'!$B:$B,B7,'May Payroll'!K:K)+SUMIF('June Payroll'!$B:$B,B7,'June Payroll'!K:K)+SUMIF('July Payroll'!$B:$B,B7,'July Payroll'!K:K)+SUMIF('August Payroll'!$B:$B,B7,'August Payroll'!K:K)+SUMIF('September Payroll'!$B:$B,B7,'September Payroll'!K:K)+SUMIF('October Payroll'!$B:$B,B7,'October Payroll'!K:K)+SUMIF('November Payroll'!$B:$B,B7,'November Payroll'!K:K)+SUMIF('December Payroll'!$B:$B,B7,'December Payroll'!K:K)</f>
        <v>300</v>
      </c>
      <c r="L7" s="34">
        <f>SUMIF('January Payroll'!$B:$B,B7,'January Payroll'!L:L)+SUMIF('February Payroll'!$B:$B,B7,'February Payroll'!L:L)+SUMIF('March Payroll'!$B:$B,B7,'March Payroll'!L:L)+SUMIF('April Payroll'!$B:$B,B7,'April Payroll'!L:L)+SUMIF('May Payroll'!$B:$B,B7,'May Payroll'!L:L)+SUMIF('June Payroll'!$B:$B,B7,'June Payroll'!L:L)+SUMIF('July Payroll'!$B:$B,B7,'July Payroll'!L:L)+SUMIF('August Payroll'!$B:$B,B7,'August Payroll'!L:L)+SUMIF('September Payroll'!$B:$B,B7,'September Payroll'!L:L)+SUMIF('October Payroll'!$B:$B,B7,'October Payroll'!L:L)+SUMIF('November Payroll'!$B:$B,B7,'November Payroll'!L:L)+SUMIF('December Payroll'!$B:$B,B7,'December Payroll'!L:L)</f>
        <v>0</v>
      </c>
      <c r="M7" s="34">
        <f>SUMIF('January Payroll'!$B:$B,B7,'January Payroll'!M:M)+SUMIF('February Payroll'!$B:$B,B7,'February Payroll'!M:M)+SUMIF('March Payroll'!$B:$B,B7,'March Payroll'!M:M)+SUMIF('April Payroll'!$B:$B,B7,'April Payroll'!M:M)+SUMIF('May Payroll'!$B:$B,B7,'May Payroll'!M:M)+SUMIF('June Payroll'!$B:$B,B7,'June Payroll'!M:M)+SUMIF('July Payroll'!$B:$B,B7,'July Payroll'!M:M)+SUMIF('August Payroll'!$B:$B,B7,'August Payroll'!M:M)+SUMIF('September Payroll'!$B:$B,B7,'September Payroll'!M:M)+SUMIF('October Payroll'!$B:$B,B7,'October Payroll'!M:M)+SUMIF('November Payroll'!$B:$B,B7,'November Payroll'!M:M)+SUMIF('December Payroll'!$B:$B,B7,'December Payroll'!M:M)</f>
        <v>300</v>
      </c>
      <c r="N7" s="34">
        <f>SUMIF('January Payroll'!$B:$B,B7,'January Payroll'!N:N)+SUMIF('February Payroll'!$B:$B,B7,'February Payroll'!N:N)+SUMIF('March Payroll'!$B:$B,B7,'March Payroll'!N:N)+SUMIF('April Payroll'!$B:$B,B7,'April Payroll'!N:N)+SUMIF('May Payroll'!$B:$B,B7,'May Payroll'!N:N)+SUMIF('June Payroll'!$B:$B,B7,'June Payroll'!N:N)+SUMIF('July Payroll'!$B:$B,B7,'July Payroll'!N:N)+SUMIF('August Payroll'!$B:$B,B7,'August Payroll'!N:N)+SUMIF('September Payroll'!$B:$B,B7,'September Payroll'!N:N)+SUMIF('October Payroll'!$B:$B,B7,'October Payroll'!N:N)+SUMIF('November Payroll'!$B:$B,B7,'November Payroll'!N:N)+SUMIF('December Payroll'!$B:$B,B7,'December Payroll'!N:N)</f>
        <v>18.6</v>
      </c>
      <c r="O7" s="34">
        <f>SUMIF('January Payroll'!$B:$B,B7,'January Payroll'!O:O)+SUMIF('February Payroll'!$B:$B,B7,'February Payroll'!O:O)+SUMIF('March Payroll'!$B:$B,B7,'March Payroll'!O:O)+SUMIF('April Payroll'!$B:$B,B7,'April Payroll'!O:O)+SUMIF('May Payroll'!$B:$B,B7,'May Payroll'!O:O)+SUMIF('June Payroll'!$B:$B,B7,'June Payroll'!O:O)+SUMIF('July Payroll'!$B:$B,B7,'July Payroll'!O:O)+SUMIF('August Payroll'!$B:$B,B7,'August Payroll'!O:O)+SUMIF('September Payroll'!$B:$B,B7,'September Payroll'!O:O)+SUMIF('October Payroll'!$B:$B,B7,'October Payroll'!O:O)+SUMIF('November Payroll'!$B:$B,B7,'November Payroll'!O:O)+SUMIF('December Payroll'!$B:$B,B7,'December Payroll'!O:O)</f>
        <v>4.35</v>
      </c>
      <c r="P7" s="34">
        <f>SUMIF('January Payroll'!$B:$B,B7,'January Payroll'!P:P)+SUMIF('February Payroll'!$B:$B,B7,'February Payroll'!P:P)+SUMIF('March Payroll'!$B:$B,B7,'March Payroll'!P:P)+SUMIF('April Payroll'!$B:$B,B7,'April Payroll'!P:P)+SUMIF('May Payroll'!$B:$B,B7,'May Payroll'!P:P)+SUMIF('June Payroll'!$B:$B,B7,'June Payroll'!P:P)+SUMIF('July Payroll'!$B:$B,B7,'July Payroll'!P:P)+SUMIF('August Payroll'!$B:$B,B7,'August Payroll'!P:P)+SUMIF('September Payroll'!$B:$B,B7,'September Payroll'!P:P)+SUMIF('October Payroll'!$B:$B,B7,'October Payroll'!P:P)+SUMIF('November Payroll'!$B:$B,B7,'November Payroll'!P:P)+SUMIF('December Payroll'!$B:$B,B7,'December Payroll'!P:P)</f>
        <v>15.6</v>
      </c>
      <c r="Q7" s="34">
        <f>SUMIF('January Payroll'!$B:$B,B7,'January Payroll'!Q:Q)+SUMIF('February Payroll'!$B:$B,B7,'February Payroll'!Q:Q)+SUMIF('March Payroll'!$B:$B,B7,'March Payroll'!Q:Q)+SUMIF('April Payroll'!$B:$B,B7,'April Payroll'!Q:Q)+SUMIF('May Payroll'!$B:$B,B7,'May Payroll'!Q:Q)+SUMIF('June Payroll'!$B:$B,B7,'June Payroll'!Q:Q)+SUMIF('July Payroll'!$B:$B,B7,'July Payroll'!Q:Q)+SUMIF('August Payroll'!$B:$B,B7,'August Payroll'!Q:Q)+SUMIF('September Payroll'!$B:$B,B7,'September Payroll'!Q:Q)+SUMIF('October Payroll'!$B:$B,B7,'October Payroll'!Q:Q)+SUMIF('November Payroll'!$B:$B,B7,'November Payroll'!Q:Q)+SUMIF('December Payroll'!$B:$B,B7,'December Payroll'!Q:Q)</f>
        <v>0</v>
      </c>
      <c r="R7" s="34">
        <f>SUMIF('January Payroll'!$B:$B,B7,'January Payroll'!R:R)+SUMIF('February Payroll'!$B:$B,B7,'February Payroll'!R:R)+SUMIF('March Payroll'!$B:$B,B7,'March Payroll'!R:R)+SUMIF('April Payroll'!$B:$B,B7,'April Payroll'!R:R)+SUMIF('May Payroll'!$B:$B,B7,'May Payroll'!R:R)+SUMIF('June Payroll'!$B:$B,B7,'June Payroll'!R:R)+SUMIF('July Payroll'!$B:$B,B7,'July Payroll'!R:R)+SUMIF('August Payroll'!$B:$B,B7,'August Payroll'!R:R)+SUMIF('September Payroll'!$B:$B,B7,'September Payroll'!R:R)+SUMIF('October Payroll'!$B:$B,B7,'October Payroll'!R:R)+SUMIF('November Payroll'!$B:$B,B7,'November Payroll'!R:R)+SUMIF('December Payroll'!$B:$B,B7,'December Payroll'!R:R)</f>
        <v>0</v>
      </c>
      <c r="S7" s="34">
        <f>SUMIF('January Payroll'!$B:$B,B7,'January Payroll'!S:S)+SUMIF('February Payroll'!$B:$B,B7,'February Payroll'!S:S)+SUMIF('March Payroll'!$B:$B,B7,'March Payroll'!S:S)+SUMIF('April Payroll'!$B:$B,B7,'April Payroll'!S:S)+SUMIF('May Payroll'!$B:$B,B7,'May Payroll'!S:S)+SUMIF('June Payroll'!$B:$B,B7,'June Payroll'!S:S)+SUMIF('July Payroll'!$B:$B,B7,'July Payroll'!S:S)+SUMIF('August Payroll'!$B:$B,B7,'August Payroll'!S:S)+SUMIF('September Payroll'!$B:$B,B7,'September Payroll'!S:S)+SUMIF('October Payroll'!$B:$B,B7,'October Payroll'!S:S)+SUMIF('November Payroll'!$B:$B,B7,'November Payroll'!S:S)+SUMIF('December Payroll'!$B:$B,B7,'December Payroll'!S:S)</f>
        <v>0</v>
      </c>
      <c r="T7" s="34">
        <f>SUMIF('January Payroll'!$B:$B,B7,'January Payroll'!T:T)+SUMIF('February Payroll'!$B:$B,B7,'February Payroll'!T:T)+SUMIF('March Payroll'!$B:$B,B7,'March Payroll'!T:T)+SUMIF('April Payroll'!$B:$B,B7,'April Payroll'!T:T)+SUMIF('May Payroll'!$B:$B,B7,'May Payroll'!T:T)+SUMIF('June Payroll'!$B:$B,B7,'June Payroll'!T:T)+SUMIF('July Payroll'!$B:$B,B7,'July Payroll'!T:T)+SUMIF('August Payroll'!$B:$B,B7,'August Payroll'!T:T)+SUMIF('September Payroll'!$B:$B,B7,'September Payroll'!T:T)+SUMIF('October Payroll'!$B:$B,B7,'October Payroll'!T:T)+SUMIF('November Payroll'!$B:$B,B7,'November Payroll'!T:T)+SUMIF('December Payroll'!$B:$B,B7,'December Payroll'!T:T)</f>
        <v>38.55</v>
      </c>
      <c r="U7" s="88">
        <f>SUMIF('January Payroll'!$B:$B,B7,'January Payroll'!U:U)+SUMIF('February Payroll'!$B:$B,B7,'February Payroll'!U:U)+SUMIF('March Payroll'!$B:$B,B7,'March Payroll'!U:U)+SUMIF('April Payroll'!$B:$B,B7,'April Payroll'!U:U)+SUMIF('May Payroll'!$B:$B,B7,'May Payroll'!U:U)+SUMIF('June Payroll'!$B:$B,B7,'June Payroll'!U:U)+SUMIF('July Payroll'!$B:$B,B7,'July Payroll'!U:U)+SUMIF('August Payroll'!$B:$B,B7,'August Payroll'!U:U)+SUMIF('September Payroll'!$B:$B,B7,'September Payroll'!U:U)+SUMIF('October Payroll'!$B:$B,B7,'October Payroll'!U:U)+SUMIF('November Payroll'!$B:$B,B7,'November Payroll'!U:U)+SUMIF('December Payroll'!$B:$B,B7,'December Payroll'!U:U)</f>
        <v>261.45</v>
      </c>
      <c r="V7" s="34"/>
    </row>
    <row r="8" ht="14.25" customHeight="1">
      <c r="B8" s="23" t="str">
        <f>'Set Up Employee Data'!A8</f>
        <v>John Doe 5</v>
      </c>
      <c r="C8" s="24">
        <f>'Set Up Employee Data'!B8</f>
        <v>20</v>
      </c>
      <c r="D8" s="24">
        <f t="shared" si="1"/>
        <v>30</v>
      </c>
      <c r="E8" s="23">
        <f>SUMIF('January Payroll'!$B:$B,B8,'January Payroll'!E:E)+SUMIF('February Payroll'!$B:$B,B8,'February Payroll'!E:E)+SUMIF('March Payroll'!$B:$B,B8,'March Payroll'!E:E)+SUMIF('April Payroll'!$B:$B,B8,'April Payroll'!E:E)+SUMIF('May Payroll'!$B:$B,B8,'May Payroll'!E:E)+SUMIF('June Payroll'!$B:$B,B8,'June Payroll'!E:E)+SUMIF('July Payroll'!$B:$B,B8,'July Payroll'!E:E)+SUMIF('August Payroll'!$B:$B,B8,'August Payroll'!E:E)+SUMIF('September Payroll'!$B:$B,B8,'September Payroll'!E:E)+SUMIF('October Payroll'!$B:$B,B8,'October Payroll'!E:E)+SUMIF('November Payroll'!$B:$B,B8,'November Payroll'!E:E)+SUMIF('December Payroll'!$B:$B,B8,'December Payroll'!E:E)</f>
        <v>15</v>
      </c>
      <c r="F8" s="23">
        <f>SUMIF('January Payroll'!$B:$B,B8,'January Payroll'!F:F)+SUMIF('February Payroll'!$B:$B,B8,'February Payroll'!F:F)+SUMIF('March Payroll'!$B:$B,B8,'March Payroll'!F:F)+SUMIF('April Payroll'!$B:$B,B8,'April Payroll'!F:F)+SUMIF('May Payroll'!$B:$B,B8,'May Payroll'!F:F)+SUMIF('June Payroll'!$B:$B,B8,'June Payroll'!F:F)+SUMIF('July Payroll'!$B:$B,B8,'July Payroll'!F:F)+SUMIF('August Payroll'!$B:$B,B8,'August Payroll'!F:F)+SUMIF('September Payroll'!$B:$B,B8,'September Payroll'!F:F)+SUMIF('October Payroll'!$B:$B,B8,'October Payroll'!F:F)+SUMIF('November Payroll'!$B:$B,B8,'November Payroll'!F:F)+SUMIF('December Payroll'!$B:$B,B8,'December Payroll'!F:F)</f>
        <v>0</v>
      </c>
      <c r="G8" s="23">
        <f>SUMIF('January Payroll'!$B:$B,B8,'January Payroll'!G:G)+SUMIF('February Payroll'!$B:$B,B8,'February Payroll'!G:G)+SUMIF('March Payroll'!$B:$B,B8,'March Payroll'!G:G)+SUMIF('April Payroll'!$B:$B,B8,'April Payroll'!G:G)+SUMIF('May Payroll'!$B:$B,B8,'May Payroll'!G:G)+SUMIF('June Payroll'!$B:$B,B8,'June Payroll'!G:G)+SUMIF('July Payroll'!$B:$B,B8,'July Payroll'!G:G)+SUMIF('August Payroll'!$B:$B,B8,'August Payroll'!G:G)+SUMIF('September Payroll'!$B:$B,B8,'September Payroll'!G:G)+SUMIF('October Payroll'!$B:$B,B8,'October Payroll'!G:G)+SUMIF('November Payroll'!$B:$B,B8,'November Payroll'!G:G)+SUMIF('December Payroll'!$B:$B,B8,'December Payroll'!G:G)</f>
        <v>0</v>
      </c>
      <c r="H8" s="23">
        <f>SUMIF('January Payroll'!$B:$B,B8,'January Payroll'!H:H)+SUMIF('February Payroll'!$B:$B,B8,'February Payroll'!H:H)+SUMIF('March Payroll'!$B:$B,B8,'March Payroll'!H:H)+SUMIF('April Payroll'!$B:$B,B8,'April Payroll'!H:H)+SUMIF('May Payroll'!$B:$B,B8,'May Payroll'!H:H)+SUMIF('June Payroll'!$B:$B,B8,'June Payroll'!H:H)+SUMIF('July Payroll'!$B:$B,B8,'July Payroll'!H:H)+SUMIF('August Payroll'!$B:$B,B8,'August Payroll'!H:H)+SUMIF('September Payroll'!$B:$B,B8,'September Payroll'!H:H)+SUMIF('October Payroll'!$B:$B,B8,'October Payroll'!H:H)+SUMIF('November Payroll'!$B:$B,B8,'November Payroll'!H:H)+SUMIF('December Payroll'!$B:$B,B8,'December Payroll'!H:H)</f>
        <v>0</v>
      </c>
      <c r="I8" s="23">
        <f>SUMIF('January Payroll'!$B:$B,B8,'January Payroll'!I:I)+SUMIF('February Payroll'!$B:$B,B8,'February Payroll'!I:I)+SUMIF('March Payroll'!$B:$B,B8,'March Payroll'!I:I)+SUMIF('April Payroll'!$B:$B,B8,'April Payroll'!I:I)+SUMIF('May Payroll'!$B:$B,B8,'May Payroll'!I:I)+SUMIF('June Payroll'!$B:$B,B8,'June Payroll'!I:I)+SUMIF('July Payroll'!$B:$B,B8,'July Payroll'!I:I)+SUMIF('August Payroll'!$B:$B,B8,'August Payroll'!I:I)+SUMIF('September Payroll'!$B:$B,B8,'September Payroll'!I:I)+SUMIF('October Payroll'!$B:$B,B8,'October Payroll'!I:I)+SUMIF('November Payroll'!$B:$B,B8,'November Payroll'!I:I)+SUMIF('December Payroll'!$B:$B,B8,'December Payroll'!I:I)</f>
        <v>0</v>
      </c>
      <c r="J8" s="76">
        <f>SUMIF('January Payroll'!$B:$B,B8,'January Payroll'!J:J)+SUMIF('February Payroll'!$B:$B,B8,'February Payroll'!J:J)+SUMIF('March Payroll'!$B:$B,B8,'March Payroll'!J:J)+SUMIF('April Payroll'!$B:$B,B8,'April Payroll'!J:J)+SUMIF('May Payroll'!$B:$B,B8,'May Payroll'!J:J)+SUMIF('June Payroll'!$B:$B,B8,'June Payroll'!J:J)+SUMIF('July Payroll'!$B:$B,B8,'July Payroll'!J:J)+SUMIF('August Payroll'!$B:$B,B8,'August Payroll'!J:J)+SUMIF('September Payroll'!$B:$B,B8,'September Payroll'!J:J)+SUMIF('October Payroll'!$B:$B,B8,'October Payroll'!J:J)+SUMIF('November Payroll'!$B:$B,B8,'November Payroll'!J:J)+SUMIF('December Payroll'!$B:$B,B8,'December Payroll'!J:J)</f>
        <v>0</v>
      </c>
      <c r="K8" s="34">
        <f>SUMIF('January Payroll'!$B:$B,B8,'January Payroll'!K:K)+SUMIF('February Payroll'!$B:$B,B8,'February Payroll'!K:K)+SUMIF('March Payroll'!$B:$B,B8,'March Payroll'!K:K)+SUMIF('April Payroll'!$B:$B,B8,'April Payroll'!K:K)+SUMIF('May Payroll'!$B:$B,B8,'May Payroll'!K:K)+SUMIF('June Payroll'!$B:$B,B8,'June Payroll'!K:K)+SUMIF('July Payroll'!$B:$B,B8,'July Payroll'!K:K)+SUMIF('August Payroll'!$B:$B,B8,'August Payroll'!K:K)+SUMIF('September Payroll'!$B:$B,B8,'September Payroll'!K:K)+SUMIF('October Payroll'!$B:$B,B8,'October Payroll'!K:K)+SUMIF('November Payroll'!$B:$B,B8,'November Payroll'!K:K)+SUMIF('December Payroll'!$B:$B,B8,'December Payroll'!K:K)</f>
        <v>300</v>
      </c>
      <c r="L8" s="34">
        <f>SUMIF('January Payroll'!$B:$B,B8,'January Payroll'!L:L)+SUMIF('February Payroll'!$B:$B,B8,'February Payroll'!L:L)+SUMIF('March Payroll'!$B:$B,B8,'March Payroll'!L:L)+SUMIF('April Payroll'!$B:$B,B8,'April Payroll'!L:L)+SUMIF('May Payroll'!$B:$B,B8,'May Payroll'!L:L)+SUMIF('June Payroll'!$B:$B,B8,'June Payroll'!L:L)+SUMIF('July Payroll'!$B:$B,B8,'July Payroll'!L:L)+SUMIF('August Payroll'!$B:$B,B8,'August Payroll'!L:L)+SUMIF('September Payroll'!$B:$B,B8,'September Payroll'!L:L)+SUMIF('October Payroll'!$B:$B,B8,'October Payroll'!L:L)+SUMIF('November Payroll'!$B:$B,B8,'November Payroll'!L:L)+SUMIF('December Payroll'!$B:$B,B8,'December Payroll'!L:L)</f>
        <v>0</v>
      </c>
      <c r="M8" s="34">
        <f>SUMIF('January Payroll'!$B:$B,B8,'January Payroll'!M:M)+SUMIF('February Payroll'!$B:$B,B8,'February Payroll'!M:M)+SUMIF('March Payroll'!$B:$B,B8,'March Payroll'!M:M)+SUMIF('April Payroll'!$B:$B,B8,'April Payroll'!M:M)+SUMIF('May Payroll'!$B:$B,B8,'May Payroll'!M:M)+SUMIF('June Payroll'!$B:$B,B8,'June Payroll'!M:M)+SUMIF('July Payroll'!$B:$B,B8,'July Payroll'!M:M)+SUMIF('August Payroll'!$B:$B,B8,'August Payroll'!M:M)+SUMIF('September Payroll'!$B:$B,B8,'September Payroll'!M:M)+SUMIF('October Payroll'!$B:$B,B8,'October Payroll'!M:M)+SUMIF('November Payroll'!$B:$B,B8,'November Payroll'!M:M)+SUMIF('December Payroll'!$B:$B,B8,'December Payroll'!M:M)</f>
        <v>300</v>
      </c>
      <c r="N8" s="34">
        <f>SUMIF('January Payroll'!$B:$B,B8,'January Payroll'!N:N)+SUMIF('February Payroll'!$B:$B,B8,'February Payroll'!N:N)+SUMIF('March Payroll'!$B:$B,B8,'March Payroll'!N:N)+SUMIF('April Payroll'!$B:$B,B8,'April Payroll'!N:N)+SUMIF('May Payroll'!$B:$B,B8,'May Payroll'!N:N)+SUMIF('June Payroll'!$B:$B,B8,'June Payroll'!N:N)+SUMIF('July Payroll'!$B:$B,B8,'July Payroll'!N:N)+SUMIF('August Payroll'!$B:$B,B8,'August Payroll'!N:N)+SUMIF('September Payroll'!$B:$B,B8,'September Payroll'!N:N)+SUMIF('October Payroll'!$B:$B,B8,'October Payroll'!N:N)+SUMIF('November Payroll'!$B:$B,B8,'November Payroll'!N:N)+SUMIF('December Payroll'!$B:$B,B8,'December Payroll'!N:N)</f>
        <v>18.6</v>
      </c>
      <c r="O8" s="34">
        <f>SUMIF('January Payroll'!$B:$B,B8,'January Payroll'!O:O)+SUMIF('February Payroll'!$B:$B,B8,'February Payroll'!O:O)+SUMIF('March Payroll'!$B:$B,B8,'March Payroll'!O:O)+SUMIF('April Payroll'!$B:$B,B8,'April Payroll'!O:O)+SUMIF('May Payroll'!$B:$B,B8,'May Payroll'!O:O)+SUMIF('June Payroll'!$B:$B,B8,'June Payroll'!O:O)+SUMIF('July Payroll'!$B:$B,B8,'July Payroll'!O:O)+SUMIF('August Payroll'!$B:$B,B8,'August Payroll'!O:O)+SUMIF('September Payroll'!$B:$B,B8,'September Payroll'!O:O)+SUMIF('October Payroll'!$B:$B,B8,'October Payroll'!O:O)+SUMIF('November Payroll'!$B:$B,B8,'November Payroll'!O:O)+SUMIF('December Payroll'!$B:$B,B8,'December Payroll'!O:O)</f>
        <v>4.35</v>
      </c>
      <c r="P8" s="34">
        <f>SUMIF('January Payroll'!$B:$B,B8,'January Payroll'!P:P)+SUMIF('February Payroll'!$B:$B,B8,'February Payroll'!P:P)+SUMIF('March Payroll'!$B:$B,B8,'March Payroll'!P:P)+SUMIF('April Payroll'!$B:$B,B8,'April Payroll'!P:P)+SUMIF('May Payroll'!$B:$B,B8,'May Payroll'!P:P)+SUMIF('June Payroll'!$B:$B,B8,'June Payroll'!P:P)+SUMIF('July Payroll'!$B:$B,B8,'July Payroll'!P:P)+SUMIF('August Payroll'!$B:$B,B8,'August Payroll'!P:P)+SUMIF('September Payroll'!$B:$B,B8,'September Payroll'!P:P)+SUMIF('October Payroll'!$B:$B,B8,'October Payroll'!P:P)+SUMIF('November Payroll'!$B:$B,B8,'November Payroll'!P:P)+SUMIF('December Payroll'!$B:$B,B8,'December Payroll'!P:P)</f>
        <v>15.6</v>
      </c>
      <c r="Q8" s="34">
        <f>SUMIF('January Payroll'!$B:$B,B8,'January Payroll'!Q:Q)+SUMIF('February Payroll'!$B:$B,B8,'February Payroll'!Q:Q)+SUMIF('March Payroll'!$B:$B,B8,'March Payroll'!Q:Q)+SUMIF('April Payroll'!$B:$B,B8,'April Payroll'!Q:Q)+SUMIF('May Payroll'!$B:$B,B8,'May Payroll'!Q:Q)+SUMIF('June Payroll'!$B:$B,B8,'June Payroll'!Q:Q)+SUMIF('July Payroll'!$B:$B,B8,'July Payroll'!Q:Q)+SUMIF('August Payroll'!$B:$B,B8,'August Payroll'!Q:Q)+SUMIF('September Payroll'!$B:$B,B8,'September Payroll'!Q:Q)+SUMIF('October Payroll'!$B:$B,B8,'October Payroll'!Q:Q)+SUMIF('November Payroll'!$B:$B,B8,'November Payroll'!Q:Q)+SUMIF('December Payroll'!$B:$B,B8,'December Payroll'!Q:Q)</f>
        <v>0</v>
      </c>
      <c r="R8" s="34">
        <f>SUMIF('January Payroll'!$B:$B,B8,'January Payroll'!R:R)+SUMIF('February Payroll'!$B:$B,B8,'February Payroll'!R:R)+SUMIF('March Payroll'!$B:$B,B8,'March Payroll'!R:R)+SUMIF('April Payroll'!$B:$B,B8,'April Payroll'!R:R)+SUMIF('May Payroll'!$B:$B,B8,'May Payroll'!R:R)+SUMIF('June Payroll'!$B:$B,B8,'June Payroll'!R:R)+SUMIF('July Payroll'!$B:$B,B8,'July Payroll'!R:R)+SUMIF('August Payroll'!$B:$B,B8,'August Payroll'!R:R)+SUMIF('September Payroll'!$B:$B,B8,'September Payroll'!R:R)+SUMIF('October Payroll'!$B:$B,B8,'October Payroll'!R:R)+SUMIF('November Payroll'!$B:$B,B8,'November Payroll'!R:R)+SUMIF('December Payroll'!$B:$B,B8,'December Payroll'!R:R)</f>
        <v>0</v>
      </c>
      <c r="S8" s="34">
        <f>SUMIF('January Payroll'!$B:$B,B8,'January Payroll'!S:S)+SUMIF('February Payroll'!$B:$B,B8,'February Payroll'!S:S)+SUMIF('March Payroll'!$B:$B,B8,'March Payroll'!S:S)+SUMIF('April Payroll'!$B:$B,B8,'April Payroll'!S:S)+SUMIF('May Payroll'!$B:$B,B8,'May Payroll'!S:S)+SUMIF('June Payroll'!$B:$B,B8,'June Payroll'!S:S)+SUMIF('July Payroll'!$B:$B,B8,'July Payroll'!S:S)+SUMIF('August Payroll'!$B:$B,B8,'August Payroll'!S:S)+SUMIF('September Payroll'!$B:$B,B8,'September Payroll'!S:S)+SUMIF('October Payroll'!$B:$B,B8,'October Payroll'!S:S)+SUMIF('November Payroll'!$B:$B,B8,'November Payroll'!S:S)+SUMIF('December Payroll'!$B:$B,B8,'December Payroll'!S:S)</f>
        <v>0</v>
      </c>
      <c r="T8" s="34">
        <f>SUMIF('January Payroll'!$B:$B,B8,'January Payroll'!T:T)+SUMIF('February Payroll'!$B:$B,B8,'February Payroll'!T:T)+SUMIF('March Payroll'!$B:$B,B8,'March Payroll'!T:T)+SUMIF('April Payroll'!$B:$B,B8,'April Payroll'!T:T)+SUMIF('May Payroll'!$B:$B,B8,'May Payroll'!T:T)+SUMIF('June Payroll'!$B:$B,B8,'June Payroll'!T:T)+SUMIF('July Payroll'!$B:$B,B8,'July Payroll'!T:T)+SUMIF('August Payroll'!$B:$B,B8,'August Payroll'!T:T)+SUMIF('September Payroll'!$B:$B,B8,'September Payroll'!T:T)+SUMIF('October Payroll'!$B:$B,B8,'October Payroll'!T:T)+SUMIF('November Payroll'!$B:$B,B8,'November Payroll'!T:T)+SUMIF('December Payroll'!$B:$B,B8,'December Payroll'!T:T)</f>
        <v>38.55</v>
      </c>
      <c r="U8" s="88">
        <f>SUMIF('January Payroll'!$B:$B,B8,'January Payroll'!U:U)+SUMIF('February Payroll'!$B:$B,B8,'February Payroll'!U:U)+SUMIF('March Payroll'!$B:$B,B8,'March Payroll'!U:U)+SUMIF('April Payroll'!$B:$B,B8,'April Payroll'!U:U)+SUMIF('May Payroll'!$B:$B,B8,'May Payroll'!U:U)+SUMIF('June Payroll'!$B:$B,B8,'June Payroll'!U:U)+SUMIF('July Payroll'!$B:$B,B8,'July Payroll'!U:U)+SUMIF('August Payroll'!$B:$B,B8,'August Payroll'!U:U)+SUMIF('September Payroll'!$B:$B,B8,'September Payroll'!U:U)+SUMIF('October Payroll'!$B:$B,B8,'October Payroll'!U:U)+SUMIF('November Payroll'!$B:$B,B8,'November Payroll'!U:U)+SUMIF('December Payroll'!$B:$B,B8,'December Payroll'!U:U)</f>
        <v>261.45</v>
      </c>
      <c r="V8" s="34"/>
    </row>
    <row r="9" ht="14.25" customHeight="1">
      <c r="B9" s="23" t="str">
        <f>'Set Up Employee Data'!A9</f>
        <v>John Doe 6</v>
      </c>
      <c r="C9" s="24" t="str">
        <f>'Set Up Employee Data'!B9</f>
        <v/>
      </c>
      <c r="D9" s="24">
        <f t="shared" si="1"/>
        <v>0</v>
      </c>
      <c r="E9" s="23">
        <f>SUMIF('January Payroll'!$B:$B,B9,'January Payroll'!E:E)+SUMIF('February Payroll'!$B:$B,B9,'February Payroll'!E:E)+SUMIF('March Payroll'!$B:$B,B9,'March Payroll'!E:E)+SUMIF('April Payroll'!$B:$B,B9,'April Payroll'!E:E)+SUMIF('May Payroll'!$B:$B,B9,'May Payroll'!E:E)+SUMIF('June Payroll'!$B:$B,B9,'June Payroll'!E:E)+SUMIF('July Payroll'!$B:$B,B9,'July Payroll'!E:E)+SUMIF('August Payroll'!$B:$B,B9,'August Payroll'!E:E)+SUMIF('September Payroll'!$B:$B,B9,'September Payroll'!E:E)+SUMIF('October Payroll'!$B:$B,B9,'October Payroll'!E:E)+SUMIF('November Payroll'!$B:$B,B9,'November Payroll'!E:E)+SUMIF('December Payroll'!$B:$B,B9,'December Payroll'!E:E)</f>
        <v>0</v>
      </c>
      <c r="F9" s="23">
        <f>SUMIF('January Payroll'!$B:$B,B9,'January Payroll'!F:F)+SUMIF('February Payroll'!$B:$B,B9,'February Payroll'!F:F)+SUMIF('March Payroll'!$B:$B,B9,'March Payroll'!F:F)+SUMIF('April Payroll'!$B:$B,B9,'April Payroll'!F:F)+SUMIF('May Payroll'!$B:$B,B9,'May Payroll'!F:F)+SUMIF('June Payroll'!$B:$B,B9,'June Payroll'!F:F)+SUMIF('July Payroll'!$B:$B,B9,'July Payroll'!F:F)+SUMIF('August Payroll'!$B:$B,B9,'August Payroll'!F:F)+SUMIF('September Payroll'!$B:$B,B9,'September Payroll'!F:F)+SUMIF('October Payroll'!$B:$B,B9,'October Payroll'!F:F)+SUMIF('November Payroll'!$B:$B,B9,'November Payroll'!F:F)+SUMIF('December Payroll'!$B:$B,B9,'December Payroll'!F:F)</f>
        <v>0</v>
      </c>
      <c r="G9" s="23">
        <f>SUMIF('January Payroll'!$B:$B,B9,'January Payroll'!G:G)+SUMIF('February Payroll'!$B:$B,B9,'February Payroll'!G:G)+SUMIF('March Payroll'!$B:$B,B9,'March Payroll'!G:G)+SUMIF('April Payroll'!$B:$B,B9,'April Payroll'!G:G)+SUMIF('May Payroll'!$B:$B,B9,'May Payroll'!G:G)+SUMIF('June Payroll'!$B:$B,B9,'June Payroll'!G:G)+SUMIF('July Payroll'!$B:$B,B9,'July Payroll'!G:G)+SUMIF('August Payroll'!$B:$B,B9,'August Payroll'!G:G)+SUMIF('September Payroll'!$B:$B,B9,'September Payroll'!G:G)+SUMIF('October Payroll'!$B:$B,B9,'October Payroll'!G:G)+SUMIF('November Payroll'!$B:$B,B9,'November Payroll'!G:G)+SUMIF('December Payroll'!$B:$B,B9,'December Payroll'!G:G)</f>
        <v>0</v>
      </c>
      <c r="H9" s="23">
        <f>SUMIF('January Payroll'!$B:$B,B9,'January Payroll'!H:H)+SUMIF('February Payroll'!$B:$B,B9,'February Payroll'!H:H)+SUMIF('March Payroll'!$B:$B,B9,'March Payroll'!H:H)+SUMIF('April Payroll'!$B:$B,B9,'April Payroll'!H:H)+SUMIF('May Payroll'!$B:$B,B9,'May Payroll'!H:H)+SUMIF('June Payroll'!$B:$B,B9,'June Payroll'!H:H)+SUMIF('July Payroll'!$B:$B,B9,'July Payroll'!H:H)+SUMIF('August Payroll'!$B:$B,B9,'August Payroll'!H:H)+SUMIF('September Payroll'!$B:$B,B9,'September Payroll'!H:H)+SUMIF('October Payroll'!$B:$B,B9,'October Payroll'!H:H)+SUMIF('November Payroll'!$B:$B,B9,'November Payroll'!H:H)+SUMIF('December Payroll'!$B:$B,B9,'December Payroll'!H:H)</f>
        <v>0</v>
      </c>
      <c r="I9" s="23">
        <f>SUMIF('January Payroll'!$B:$B,B9,'January Payroll'!I:I)+SUMIF('February Payroll'!$B:$B,B9,'February Payroll'!I:I)+SUMIF('March Payroll'!$B:$B,B9,'March Payroll'!I:I)+SUMIF('April Payroll'!$B:$B,B9,'April Payroll'!I:I)+SUMIF('May Payroll'!$B:$B,B9,'May Payroll'!I:I)+SUMIF('June Payroll'!$B:$B,B9,'June Payroll'!I:I)+SUMIF('July Payroll'!$B:$B,B9,'July Payroll'!I:I)+SUMIF('August Payroll'!$B:$B,B9,'August Payroll'!I:I)+SUMIF('September Payroll'!$B:$B,B9,'September Payroll'!I:I)+SUMIF('October Payroll'!$B:$B,B9,'October Payroll'!I:I)+SUMIF('November Payroll'!$B:$B,B9,'November Payroll'!I:I)+SUMIF('December Payroll'!$B:$B,B9,'December Payroll'!I:I)</f>
        <v>0</v>
      </c>
      <c r="J9" s="76">
        <f>SUMIF('January Payroll'!$B:$B,B9,'January Payroll'!J:J)+SUMIF('February Payroll'!$B:$B,B9,'February Payroll'!J:J)+SUMIF('March Payroll'!$B:$B,B9,'March Payroll'!J:J)+SUMIF('April Payroll'!$B:$B,B9,'April Payroll'!J:J)+SUMIF('May Payroll'!$B:$B,B9,'May Payroll'!J:J)+SUMIF('June Payroll'!$B:$B,B9,'June Payroll'!J:J)+SUMIF('July Payroll'!$B:$B,B9,'July Payroll'!J:J)+SUMIF('August Payroll'!$B:$B,B9,'August Payroll'!J:J)+SUMIF('September Payroll'!$B:$B,B9,'September Payroll'!J:J)+SUMIF('October Payroll'!$B:$B,B9,'October Payroll'!J:J)+SUMIF('November Payroll'!$B:$B,B9,'November Payroll'!J:J)+SUMIF('December Payroll'!$B:$B,B9,'December Payroll'!J:J)</f>
        <v>8769.230769</v>
      </c>
      <c r="K9" s="34">
        <f>SUMIF('January Payroll'!$B:$B,B9,'January Payroll'!K:K)+SUMIF('February Payroll'!$B:$B,B9,'February Payroll'!K:K)+SUMIF('March Payroll'!$B:$B,B9,'March Payroll'!K:K)+SUMIF('April Payroll'!$B:$B,B9,'April Payroll'!K:K)+SUMIF('May Payroll'!$B:$B,B9,'May Payroll'!K:K)+SUMIF('June Payroll'!$B:$B,B9,'June Payroll'!K:K)+SUMIF('July Payroll'!$B:$B,B9,'July Payroll'!K:K)+SUMIF('August Payroll'!$B:$B,B9,'August Payroll'!K:K)+SUMIF('September Payroll'!$B:$B,B9,'September Payroll'!K:K)+SUMIF('October Payroll'!$B:$B,B9,'October Payroll'!K:K)+SUMIF('November Payroll'!$B:$B,B9,'November Payroll'!K:K)+SUMIF('December Payroll'!$B:$B,B9,'December Payroll'!K:K)</f>
        <v>0</v>
      </c>
      <c r="L9" s="34">
        <f>SUMIF('January Payroll'!$B:$B,B9,'January Payroll'!L:L)+SUMIF('February Payroll'!$B:$B,B9,'February Payroll'!L:L)+SUMIF('March Payroll'!$B:$B,B9,'March Payroll'!L:L)+SUMIF('April Payroll'!$B:$B,B9,'April Payroll'!L:L)+SUMIF('May Payroll'!$B:$B,B9,'May Payroll'!L:L)+SUMIF('June Payroll'!$B:$B,B9,'June Payroll'!L:L)+SUMIF('July Payroll'!$B:$B,B9,'July Payroll'!L:L)+SUMIF('August Payroll'!$B:$B,B9,'August Payroll'!L:L)+SUMIF('September Payroll'!$B:$B,B9,'September Payroll'!L:L)+SUMIF('October Payroll'!$B:$B,B9,'October Payroll'!L:L)+SUMIF('November Payroll'!$B:$B,B9,'November Payroll'!L:L)+SUMIF('December Payroll'!$B:$B,B9,'December Payroll'!L:L)</f>
        <v>0</v>
      </c>
      <c r="M9" s="34">
        <f>SUMIF('January Payroll'!$B:$B,B9,'January Payroll'!M:M)+SUMIF('February Payroll'!$B:$B,B9,'February Payroll'!M:M)+SUMIF('March Payroll'!$B:$B,B9,'March Payroll'!M:M)+SUMIF('April Payroll'!$B:$B,B9,'April Payroll'!M:M)+SUMIF('May Payroll'!$B:$B,B9,'May Payroll'!M:M)+SUMIF('June Payroll'!$B:$B,B9,'June Payroll'!M:M)+SUMIF('July Payroll'!$B:$B,B9,'July Payroll'!M:M)+SUMIF('August Payroll'!$B:$B,B9,'August Payroll'!M:M)+SUMIF('September Payroll'!$B:$B,B9,'September Payroll'!M:M)+SUMIF('October Payroll'!$B:$B,B9,'October Payroll'!M:M)+SUMIF('November Payroll'!$B:$B,B9,'November Payroll'!M:M)+SUMIF('December Payroll'!$B:$B,B9,'December Payroll'!M:M)</f>
        <v>8769.230769</v>
      </c>
      <c r="N9" s="34">
        <f>SUMIF('January Payroll'!$B:$B,B9,'January Payroll'!N:N)+SUMIF('February Payroll'!$B:$B,B9,'February Payroll'!N:N)+SUMIF('March Payroll'!$B:$B,B9,'March Payroll'!N:N)+SUMIF('April Payroll'!$B:$B,B9,'April Payroll'!N:N)+SUMIF('May Payroll'!$B:$B,B9,'May Payroll'!N:N)+SUMIF('June Payroll'!$B:$B,B9,'June Payroll'!N:N)+SUMIF('July Payroll'!$B:$B,B9,'July Payroll'!N:N)+SUMIF('August Payroll'!$B:$B,B9,'August Payroll'!N:N)+SUMIF('September Payroll'!$B:$B,B9,'September Payroll'!N:N)+SUMIF('October Payroll'!$B:$B,B9,'October Payroll'!N:N)+SUMIF('November Payroll'!$B:$B,B9,'November Payroll'!N:N)+SUMIF('December Payroll'!$B:$B,B9,'December Payroll'!N:N)</f>
        <v>543.6923077</v>
      </c>
      <c r="O9" s="34">
        <f>SUMIF('January Payroll'!$B:$B,B9,'January Payroll'!O:O)+SUMIF('February Payroll'!$B:$B,B9,'February Payroll'!O:O)+SUMIF('March Payroll'!$B:$B,B9,'March Payroll'!O:O)+SUMIF('April Payroll'!$B:$B,B9,'April Payroll'!O:O)+SUMIF('May Payroll'!$B:$B,B9,'May Payroll'!O:O)+SUMIF('June Payroll'!$B:$B,B9,'June Payroll'!O:O)+SUMIF('July Payroll'!$B:$B,B9,'July Payroll'!O:O)+SUMIF('August Payroll'!$B:$B,B9,'August Payroll'!O:O)+SUMIF('September Payroll'!$B:$B,B9,'September Payroll'!O:O)+SUMIF('October Payroll'!$B:$B,B9,'October Payroll'!O:O)+SUMIF('November Payroll'!$B:$B,B9,'November Payroll'!O:O)+SUMIF('December Payroll'!$B:$B,B9,'December Payroll'!O:O)</f>
        <v>127.1538462</v>
      </c>
      <c r="P9" s="34">
        <f>SUMIF('January Payroll'!$B:$B,B9,'January Payroll'!P:P)+SUMIF('February Payroll'!$B:$B,B9,'February Payroll'!P:P)+SUMIF('March Payroll'!$B:$B,B9,'March Payroll'!P:P)+SUMIF('April Payroll'!$B:$B,B9,'April Payroll'!P:P)+SUMIF('May Payroll'!$B:$B,B9,'May Payroll'!P:P)+SUMIF('June Payroll'!$B:$B,B9,'June Payroll'!P:P)+SUMIF('July Payroll'!$B:$B,B9,'July Payroll'!P:P)+SUMIF('August Payroll'!$B:$B,B9,'August Payroll'!P:P)+SUMIF('September Payroll'!$B:$B,B9,'September Payroll'!P:P)+SUMIF('October Payroll'!$B:$B,B9,'October Payroll'!P:P)+SUMIF('November Payroll'!$B:$B,B9,'November Payroll'!P:P)+SUMIF('December Payroll'!$B:$B,B9,'December Payroll'!P:P)</f>
        <v>456</v>
      </c>
      <c r="Q9" s="34">
        <f>SUMIF('January Payroll'!$B:$B,B9,'January Payroll'!Q:Q)+SUMIF('February Payroll'!$B:$B,B9,'February Payroll'!Q:Q)+SUMIF('March Payroll'!$B:$B,B9,'March Payroll'!Q:Q)+SUMIF('April Payroll'!$B:$B,B9,'April Payroll'!Q:Q)+SUMIF('May Payroll'!$B:$B,B9,'May Payroll'!Q:Q)+SUMIF('June Payroll'!$B:$B,B9,'June Payroll'!Q:Q)+SUMIF('July Payroll'!$B:$B,B9,'July Payroll'!Q:Q)+SUMIF('August Payroll'!$B:$B,B9,'August Payroll'!Q:Q)+SUMIF('September Payroll'!$B:$B,B9,'September Payroll'!Q:Q)+SUMIF('October Payroll'!$B:$B,B9,'October Payroll'!Q:Q)+SUMIF('November Payroll'!$B:$B,B9,'November Payroll'!Q:Q)+SUMIF('December Payroll'!$B:$B,B9,'December Payroll'!Q:Q)</f>
        <v>0</v>
      </c>
      <c r="R9" s="34">
        <f>SUMIF('January Payroll'!$B:$B,B9,'January Payroll'!R:R)+SUMIF('February Payroll'!$B:$B,B9,'February Payroll'!R:R)+SUMIF('March Payroll'!$B:$B,B9,'March Payroll'!R:R)+SUMIF('April Payroll'!$B:$B,B9,'April Payroll'!R:R)+SUMIF('May Payroll'!$B:$B,B9,'May Payroll'!R:R)+SUMIF('June Payroll'!$B:$B,B9,'June Payroll'!R:R)+SUMIF('July Payroll'!$B:$B,B9,'July Payroll'!R:R)+SUMIF('August Payroll'!$B:$B,B9,'August Payroll'!R:R)+SUMIF('September Payroll'!$B:$B,B9,'September Payroll'!R:R)+SUMIF('October Payroll'!$B:$B,B9,'October Payroll'!R:R)+SUMIF('November Payroll'!$B:$B,B9,'November Payroll'!R:R)+SUMIF('December Payroll'!$B:$B,B9,'December Payroll'!R:R)</f>
        <v>0</v>
      </c>
      <c r="S9" s="34">
        <f>SUMIF('January Payroll'!$B:$B,B9,'January Payroll'!S:S)+SUMIF('February Payroll'!$B:$B,B9,'February Payroll'!S:S)+SUMIF('March Payroll'!$B:$B,B9,'March Payroll'!S:S)+SUMIF('April Payroll'!$B:$B,B9,'April Payroll'!S:S)+SUMIF('May Payroll'!$B:$B,B9,'May Payroll'!S:S)+SUMIF('June Payroll'!$B:$B,B9,'June Payroll'!S:S)+SUMIF('July Payroll'!$B:$B,B9,'July Payroll'!S:S)+SUMIF('August Payroll'!$B:$B,B9,'August Payroll'!S:S)+SUMIF('September Payroll'!$B:$B,B9,'September Payroll'!S:S)+SUMIF('October Payroll'!$B:$B,B9,'October Payroll'!S:S)+SUMIF('November Payroll'!$B:$B,B9,'November Payroll'!S:S)+SUMIF('December Payroll'!$B:$B,B9,'December Payroll'!S:S)</f>
        <v>0</v>
      </c>
      <c r="T9" s="34">
        <f>SUMIF('January Payroll'!$B:$B,B9,'January Payroll'!T:T)+SUMIF('February Payroll'!$B:$B,B9,'February Payroll'!T:T)+SUMIF('March Payroll'!$B:$B,B9,'March Payroll'!T:T)+SUMIF('April Payroll'!$B:$B,B9,'April Payroll'!T:T)+SUMIF('May Payroll'!$B:$B,B9,'May Payroll'!T:T)+SUMIF('June Payroll'!$B:$B,B9,'June Payroll'!T:T)+SUMIF('July Payroll'!$B:$B,B9,'July Payroll'!T:T)+SUMIF('August Payroll'!$B:$B,B9,'August Payroll'!T:T)+SUMIF('September Payroll'!$B:$B,B9,'September Payroll'!T:T)+SUMIF('October Payroll'!$B:$B,B9,'October Payroll'!T:T)+SUMIF('November Payroll'!$B:$B,B9,'November Payroll'!T:T)+SUMIF('December Payroll'!$B:$B,B9,'December Payroll'!T:T)</f>
        <v>1126.846154</v>
      </c>
      <c r="U9" s="88">
        <f>SUMIF('January Payroll'!$B:$B,B9,'January Payroll'!U:U)+SUMIF('February Payroll'!$B:$B,B9,'February Payroll'!U:U)+SUMIF('March Payroll'!$B:$B,B9,'March Payroll'!U:U)+SUMIF('April Payroll'!$B:$B,B9,'April Payroll'!U:U)+SUMIF('May Payroll'!$B:$B,B9,'May Payroll'!U:U)+SUMIF('June Payroll'!$B:$B,B9,'June Payroll'!U:U)+SUMIF('July Payroll'!$B:$B,B9,'July Payroll'!U:U)+SUMIF('August Payroll'!$B:$B,B9,'August Payroll'!U:U)+SUMIF('September Payroll'!$B:$B,B9,'September Payroll'!U:U)+SUMIF('October Payroll'!$B:$B,B9,'October Payroll'!U:U)+SUMIF('November Payroll'!$B:$B,B9,'November Payroll'!U:U)+SUMIF('December Payroll'!$B:$B,B9,'December Payroll'!U:U)</f>
        <v>7642.384615</v>
      </c>
      <c r="V9" s="34"/>
    </row>
    <row r="10" ht="14.25" customHeight="1">
      <c r="B10" s="23" t="str">
        <f>'Set Up Employee Data'!A10</f>
        <v>John Doe 7</v>
      </c>
      <c r="C10" s="24">
        <f>'Set Up Employee Data'!B10</f>
        <v>35</v>
      </c>
      <c r="D10" s="24">
        <f t="shared" si="1"/>
        <v>52.5</v>
      </c>
      <c r="E10" s="23">
        <f>SUMIF('January Payroll'!$B:$B,B10,'January Payroll'!E:E)+SUMIF('February Payroll'!$B:$B,B10,'February Payroll'!E:E)+SUMIF('March Payroll'!$B:$B,B10,'March Payroll'!E:E)+SUMIF('April Payroll'!$B:$B,B10,'April Payroll'!E:E)+SUMIF('May Payroll'!$B:$B,B10,'May Payroll'!E:E)+SUMIF('June Payroll'!$B:$B,B10,'June Payroll'!E:E)+SUMIF('July Payroll'!$B:$B,B10,'July Payroll'!E:E)+SUMIF('August Payroll'!$B:$B,B10,'August Payroll'!E:E)+SUMIF('September Payroll'!$B:$B,B10,'September Payroll'!E:E)+SUMIF('October Payroll'!$B:$B,B10,'October Payroll'!E:E)+SUMIF('November Payroll'!$B:$B,B10,'November Payroll'!E:E)+SUMIF('December Payroll'!$B:$B,B10,'December Payroll'!E:E)</f>
        <v>10</v>
      </c>
      <c r="F10" s="23">
        <f>SUMIF('January Payroll'!$B:$B,B10,'January Payroll'!F:F)+SUMIF('February Payroll'!$B:$B,B10,'February Payroll'!F:F)+SUMIF('March Payroll'!$B:$B,B10,'March Payroll'!F:F)+SUMIF('April Payroll'!$B:$B,B10,'April Payroll'!F:F)+SUMIF('May Payroll'!$B:$B,B10,'May Payroll'!F:F)+SUMIF('June Payroll'!$B:$B,B10,'June Payroll'!F:F)+SUMIF('July Payroll'!$B:$B,B10,'July Payroll'!F:F)+SUMIF('August Payroll'!$B:$B,B10,'August Payroll'!F:F)+SUMIF('September Payroll'!$B:$B,B10,'September Payroll'!F:F)+SUMIF('October Payroll'!$B:$B,B10,'October Payroll'!F:F)+SUMIF('November Payroll'!$B:$B,B10,'November Payroll'!F:F)+SUMIF('December Payroll'!$B:$B,B10,'December Payroll'!F:F)</f>
        <v>0</v>
      </c>
      <c r="G10" s="23">
        <f>SUMIF('January Payroll'!$B:$B,B10,'January Payroll'!G:G)+SUMIF('February Payroll'!$B:$B,B10,'February Payroll'!G:G)+SUMIF('March Payroll'!$B:$B,B10,'March Payroll'!G:G)+SUMIF('April Payroll'!$B:$B,B10,'April Payroll'!G:G)+SUMIF('May Payroll'!$B:$B,B10,'May Payroll'!G:G)+SUMIF('June Payroll'!$B:$B,B10,'June Payroll'!G:G)+SUMIF('July Payroll'!$B:$B,B10,'July Payroll'!G:G)+SUMIF('August Payroll'!$B:$B,B10,'August Payroll'!G:G)+SUMIF('September Payroll'!$B:$B,B10,'September Payroll'!G:G)+SUMIF('October Payroll'!$B:$B,B10,'October Payroll'!G:G)+SUMIF('November Payroll'!$B:$B,B10,'November Payroll'!G:G)+SUMIF('December Payroll'!$B:$B,B10,'December Payroll'!G:G)</f>
        <v>0</v>
      </c>
      <c r="H10" s="23">
        <f>SUMIF('January Payroll'!$B:$B,B10,'January Payroll'!H:H)+SUMIF('February Payroll'!$B:$B,B10,'February Payroll'!H:H)+SUMIF('March Payroll'!$B:$B,B10,'March Payroll'!H:H)+SUMIF('April Payroll'!$B:$B,B10,'April Payroll'!H:H)+SUMIF('May Payroll'!$B:$B,B10,'May Payroll'!H:H)+SUMIF('June Payroll'!$B:$B,B10,'June Payroll'!H:H)+SUMIF('July Payroll'!$B:$B,B10,'July Payroll'!H:H)+SUMIF('August Payroll'!$B:$B,B10,'August Payroll'!H:H)+SUMIF('September Payroll'!$B:$B,B10,'September Payroll'!H:H)+SUMIF('October Payroll'!$B:$B,B10,'October Payroll'!H:H)+SUMIF('November Payroll'!$B:$B,B10,'November Payroll'!H:H)+SUMIF('December Payroll'!$B:$B,B10,'December Payroll'!H:H)</f>
        <v>0</v>
      </c>
      <c r="I10" s="23">
        <f>SUMIF('January Payroll'!$B:$B,B10,'January Payroll'!I:I)+SUMIF('February Payroll'!$B:$B,B10,'February Payroll'!I:I)+SUMIF('March Payroll'!$B:$B,B10,'March Payroll'!I:I)+SUMIF('April Payroll'!$B:$B,B10,'April Payroll'!I:I)+SUMIF('May Payroll'!$B:$B,B10,'May Payroll'!I:I)+SUMIF('June Payroll'!$B:$B,B10,'June Payroll'!I:I)+SUMIF('July Payroll'!$B:$B,B10,'July Payroll'!I:I)+SUMIF('August Payroll'!$B:$B,B10,'August Payroll'!I:I)+SUMIF('September Payroll'!$B:$B,B10,'September Payroll'!I:I)+SUMIF('October Payroll'!$B:$B,B10,'October Payroll'!I:I)+SUMIF('November Payroll'!$B:$B,B10,'November Payroll'!I:I)+SUMIF('December Payroll'!$B:$B,B10,'December Payroll'!I:I)</f>
        <v>0</v>
      </c>
      <c r="J10" s="76">
        <f>SUMIF('January Payroll'!$B:$B,B10,'January Payroll'!J:J)+SUMIF('February Payroll'!$B:$B,B10,'February Payroll'!J:J)+SUMIF('March Payroll'!$B:$B,B10,'March Payroll'!J:J)+SUMIF('April Payroll'!$B:$B,B10,'April Payroll'!J:J)+SUMIF('May Payroll'!$B:$B,B10,'May Payroll'!J:J)+SUMIF('June Payroll'!$B:$B,B10,'June Payroll'!J:J)+SUMIF('July Payroll'!$B:$B,B10,'July Payroll'!J:J)+SUMIF('August Payroll'!$B:$B,B10,'August Payroll'!J:J)+SUMIF('September Payroll'!$B:$B,B10,'September Payroll'!J:J)+SUMIF('October Payroll'!$B:$B,B10,'October Payroll'!J:J)+SUMIF('November Payroll'!$B:$B,B10,'November Payroll'!J:J)+SUMIF('December Payroll'!$B:$B,B10,'December Payroll'!J:J)</f>
        <v>0</v>
      </c>
      <c r="K10" s="34">
        <f>SUMIF('January Payroll'!$B:$B,B10,'January Payroll'!K:K)+SUMIF('February Payroll'!$B:$B,B10,'February Payroll'!K:K)+SUMIF('March Payroll'!$B:$B,B10,'March Payroll'!K:K)+SUMIF('April Payroll'!$B:$B,B10,'April Payroll'!K:K)+SUMIF('May Payroll'!$B:$B,B10,'May Payroll'!K:K)+SUMIF('June Payroll'!$B:$B,B10,'June Payroll'!K:K)+SUMIF('July Payroll'!$B:$B,B10,'July Payroll'!K:K)+SUMIF('August Payroll'!$B:$B,B10,'August Payroll'!K:K)+SUMIF('September Payroll'!$B:$B,B10,'September Payroll'!K:K)+SUMIF('October Payroll'!$B:$B,B10,'October Payroll'!K:K)+SUMIF('November Payroll'!$B:$B,B10,'November Payroll'!K:K)+SUMIF('December Payroll'!$B:$B,B10,'December Payroll'!K:K)</f>
        <v>350</v>
      </c>
      <c r="L10" s="34">
        <f>SUMIF('January Payroll'!$B:$B,B10,'January Payroll'!L:L)+SUMIF('February Payroll'!$B:$B,B10,'February Payroll'!L:L)+SUMIF('March Payroll'!$B:$B,B10,'March Payroll'!L:L)+SUMIF('April Payroll'!$B:$B,B10,'April Payroll'!L:L)+SUMIF('May Payroll'!$B:$B,B10,'May Payroll'!L:L)+SUMIF('June Payroll'!$B:$B,B10,'June Payroll'!L:L)+SUMIF('July Payroll'!$B:$B,B10,'July Payroll'!L:L)+SUMIF('August Payroll'!$B:$B,B10,'August Payroll'!L:L)+SUMIF('September Payroll'!$B:$B,B10,'September Payroll'!L:L)+SUMIF('October Payroll'!$B:$B,B10,'October Payroll'!L:L)+SUMIF('November Payroll'!$B:$B,B10,'November Payroll'!L:L)+SUMIF('December Payroll'!$B:$B,B10,'December Payroll'!L:L)</f>
        <v>0</v>
      </c>
      <c r="M10" s="34">
        <f>SUMIF('January Payroll'!$B:$B,B10,'January Payroll'!M:M)+SUMIF('February Payroll'!$B:$B,B10,'February Payroll'!M:M)+SUMIF('March Payroll'!$B:$B,B10,'March Payroll'!M:M)+SUMIF('April Payroll'!$B:$B,B10,'April Payroll'!M:M)+SUMIF('May Payroll'!$B:$B,B10,'May Payroll'!M:M)+SUMIF('June Payroll'!$B:$B,B10,'June Payroll'!M:M)+SUMIF('July Payroll'!$B:$B,B10,'July Payroll'!M:M)+SUMIF('August Payroll'!$B:$B,B10,'August Payroll'!M:M)+SUMIF('September Payroll'!$B:$B,B10,'September Payroll'!M:M)+SUMIF('October Payroll'!$B:$B,B10,'October Payroll'!M:M)+SUMIF('November Payroll'!$B:$B,B10,'November Payroll'!M:M)+SUMIF('December Payroll'!$B:$B,B10,'December Payroll'!M:M)</f>
        <v>350</v>
      </c>
      <c r="N10" s="34">
        <f>SUMIF('January Payroll'!$B:$B,B10,'January Payroll'!N:N)+SUMIF('February Payroll'!$B:$B,B10,'February Payroll'!N:N)+SUMIF('March Payroll'!$B:$B,B10,'March Payroll'!N:N)+SUMIF('April Payroll'!$B:$B,B10,'April Payroll'!N:N)+SUMIF('May Payroll'!$B:$B,B10,'May Payroll'!N:N)+SUMIF('June Payroll'!$B:$B,B10,'June Payroll'!N:N)+SUMIF('July Payroll'!$B:$B,B10,'July Payroll'!N:N)+SUMIF('August Payroll'!$B:$B,B10,'August Payroll'!N:N)+SUMIF('September Payroll'!$B:$B,B10,'September Payroll'!N:N)+SUMIF('October Payroll'!$B:$B,B10,'October Payroll'!N:N)+SUMIF('November Payroll'!$B:$B,B10,'November Payroll'!N:N)+SUMIF('December Payroll'!$B:$B,B10,'December Payroll'!N:N)</f>
        <v>21.7</v>
      </c>
      <c r="O10" s="34">
        <f>SUMIF('January Payroll'!$B:$B,B10,'January Payroll'!O:O)+SUMIF('February Payroll'!$B:$B,B10,'February Payroll'!O:O)+SUMIF('March Payroll'!$B:$B,B10,'March Payroll'!O:O)+SUMIF('April Payroll'!$B:$B,B10,'April Payroll'!O:O)+SUMIF('May Payroll'!$B:$B,B10,'May Payroll'!O:O)+SUMIF('June Payroll'!$B:$B,B10,'June Payroll'!O:O)+SUMIF('July Payroll'!$B:$B,B10,'July Payroll'!O:O)+SUMIF('August Payroll'!$B:$B,B10,'August Payroll'!O:O)+SUMIF('September Payroll'!$B:$B,B10,'September Payroll'!O:O)+SUMIF('October Payroll'!$B:$B,B10,'October Payroll'!O:O)+SUMIF('November Payroll'!$B:$B,B10,'November Payroll'!O:O)+SUMIF('December Payroll'!$B:$B,B10,'December Payroll'!O:O)</f>
        <v>5.075</v>
      </c>
      <c r="P10" s="34">
        <f>SUMIF('January Payroll'!$B:$B,B10,'January Payroll'!P:P)+SUMIF('February Payroll'!$B:$B,B10,'February Payroll'!P:P)+SUMIF('March Payroll'!$B:$B,B10,'March Payroll'!P:P)+SUMIF('April Payroll'!$B:$B,B10,'April Payroll'!P:P)+SUMIF('May Payroll'!$B:$B,B10,'May Payroll'!P:P)+SUMIF('June Payroll'!$B:$B,B10,'June Payroll'!P:P)+SUMIF('July Payroll'!$B:$B,B10,'July Payroll'!P:P)+SUMIF('August Payroll'!$B:$B,B10,'August Payroll'!P:P)+SUMIF('September Payroll'!$B:$B,B10,'September Payroll'!P:P)+SUMIF('October Payroll'!$B:$B,B10,'October Payroll'!P:P)+SUMIF('November Payroll'!$B:$B,B10,'November Payroll'!P:P)+SUMIF('December Payroll'!$B:$B,B10,'December Payroll'!P:P)</f>
        <v>18.2</v>
      </c>
      <c r="Q10" s="34">
        <f>SUMIF('January Payroll'!$B:$B,B10,'January Payroll'!Q:Q)+SUMIF('February Payroll'!$B:$B,B10,'February Payroll'!Q:Q)+SUMIF('March Payroll'!$B:$B,B10,'March Payroll'!Q:Q)+SUMIF('April Payroll'!$B:$B,B10,'April Payroll'!Q:Q)+SUMIF('May Payroll'!$B:$B,B10,'May Payroll'!Q:Q)+SUMIF('June Payroll'!$B:$B,B10,'June Payroll'!Q:Q)+SUMIF('July Payroll'!$B:$B,B10,'July Payroll'!Q:Q)+SUMIF('August Payroll'!$B:$B,B10,'August Payroll'!Q:Q)+SUMIF('September Payroll'!$B:$B,B10,'September Payroll'!Q:Q)+SUMIF('October Payroll'!$B:$B,B10,'October Payroll'!Q:Q)+SUMIF('November Payroll'!$B:$B,B10,'November Payroll'!Q:Q)+SUMIF('December Payroll'!$B:$B,B10,'December Payroll'!Q:Q)</f>
        <v>0</v>
      </c>
      <c r="R10" s="34">
        <f>SUMIF('January Payroll'!$B:$B,B10,'January Payroll'!R:R)+SUMIF('February Payroll'!$B:$B,B10,'February Payroll'!R:R)+SUMIF('March Payroll'!$B:$B,B10,'March Payroll'!R:R)+SUMIF('April Payroll'!$B:$B,B10,'April Payroll'!R:R)+SUMIF('May Payroll'!$B:$B,B10,'May Payroll'!R:R)+SUMIF('June Payroll'!$B:$B,B10,'June Payroll'!R:R)+SUMIF('July Payroll'!$B:$B,B10,'July Payroll'!R:R)+SUMIF('August Payroll'!$B:$B,B10,'August Payroll'!R:R)+SUMIF('September Payroll'!$B:$B,B10,'September Payroll'!R:R)+SUMIF('October Payroll'!$B:$B,B10,'October Payroll'!R:R)+SUMIF('November Payroll'!$B:$B,B10,'November Payroll'!R:R)+SUMIF('December Payroll'!$B:$B,B10,'December Payroll'!R:R)</f>
        <v>0</v>
      </c>
      <c r="S10" s="34">
        <f>SUMIF('January Payroll'!$B:$B,B10,'January Payroll'!S:S)+SUMIF('February Payroll'!$B:$B,B10,'February Payroll'!S:S)+SUMIF('March Payroll'!$B:$B,B10,'March Payroll'!S:S)+SUMIF('April Payroll'!$B:$B,B10,'April Payroll'!S:S)+SUMIF('May Payroll'!$B:$B,B10,'May Payroll'!S:S)+SUMIF('June Payroll'!$B:$B,B10,'June Payroll'!S:S)+SUMIF('July Payroll'!$B:$B,B10,'July Payroll'!S:S)+SUMIF('August Payroll'!$B:$B,B10,'August Payroll'!S:S)+SUMIF('September Payroll'!$B:$B,B10,'September Payroll'!S:S)+SUMIF('October Payroll'!$B:$B,B10,'October Payroll'!S:S)+SUMIF('November Payroll'!$B:$B,B10,'November Payroll'!S:S)+SUMIF('December Payroll'!$B:$B,B10,'December Payroll'!S:S)</f>
        <v>0</v>
      </c>
      <c r="T10" s="34">
        <f>SUMIF('January Payroll'!$B:$B,B10,'January Payroll'!T:T)+SUMIF('February Payroll'!$B:$B,B10,'February Payroll'!T:T)+SUMIF('March Payroll'!$B:$B,B10,'March Payroll'!T:T)+SUMIF('April Payroll'!$B:$B,B10,'April Payroll'!T:T)+SUMIF('May Payroll'!$B:$B,B10,'May Payroll'!T:T)+SUMIF('June Payroll'!$B:$B,B10,'June Payroll'!T:T)+SUMIF('July Payroll'!$B:$B,B10,'July Payroll'!T:T)+SUMIF('August Payroll'!$B:$B,B10,'August Payroll'!T:T)+SUMIF('September Payroll'!$B:$B,B10,'September Payroll'!T:T)+SUMIF('October Payroll'!$B:$B,B10,'October Payroll'!T:T)+SUMIF('November Payroll'!$B:$B,B10,'November Payroll'!T:T)+SUMIF('December Payroll'!$B:$B,B10,'December Payroll'!T:T)</f>
        <v>44.975</v>
      </c>
      <c r="U10" s="88">
        <f>SUMIF('January Payroll'!$B:$B,B10,'January Payroll'!U:U)+SUMIF('February Payroll'!$B:$B,B10,'February Payroll'!U:U)+SUMIF('March Payroll'!$B:$B,B10,'March Payroll'!U:U)+SUMIF('April Payroll'!$B:$B,B10,'April Payroll'!U:U)+SUMIF('May Payroll'!$B:$B,B10,'May Payroll'!U:U)+SUMIF('June Payroll'!$B:$B,B10,'June Payroll'!U:U)+SUMIF('July Payroll'!$B:$B,B10,'July Payroll'!U:U)+SUMIF('August Payroll'!$B:$B,B10,'August Payroll'!U:U)+SUMIF('September Payroll'!$B:$B,B10,'September Payroll'!U:U)+SUMIF('October Payroll'!$B:$B,B10,'October Payroll'!U:U)+SUMIF('November Payroll'!$B:$B,B10,'November Payroll'!U:U)+SUMIF('December Payroll'!$B:$B,B10,'December Payroll'!U:U)</f>
        <v>305.025</v>
      </c>
      <c r="V10" s="34"/>
    </row>
    <row r="11" ht="14.25" customHeight="1">
      <c r="B11" s="23" t="str">
        <f>'Set Up Employee Data'!A11</f>
        <v>John Doe 8</v>
      </c>
      <c r="C11" s="24" t="str">
        <f>'Set Up Employee Data'!B11</f>
        <v/>
      </c>
      <c r="D11" s="24">
        <f t="shared" si="1"/>
        <v>0</v>
      </c>
      <c r="E11" s="23">
        <f>SUMIF('January Payroll'!$B:$B,B11,'January Payroll'!E:E)+SUMIF('February Payroll'!$B:$B,B11,'February Payroll'!E:E)+SUMIF('March Payroll'!$B:$B,B11,'March Payroll'!E:E)+SUMIF('April Payroll'!$B:$B,B11,'April Payroll'!E:E)+SUMIF('May Payroll'!$B:$B,B11,'May Payroll'!E:E)+SUMIF('June Payroll'!$B:$B,B11,'June Payroll'!E:E)+SUMIF('July Payroll'!$B:$B,B11,'July Payroll'!E:E)+SUMIF('August Payroll'!$B:$B,B11,'August Payroll'!E:E)+SUMIF('September Payroll'!$B:$B,B11,'September Payroll'!E:E)+SUMIF('October Payroll'!$B:$B,B11,'October Payroll'!E:E)+SUMIF('November Payroll'!$B:$B,B11,'November Payroll'!E:E)+SUMIF('December Payroll'!$B:$B,B11,'December Payroll'!E:E)</f>
        <v>0</v>
      </c>
      <c r="F11" s="23">
        <f>SUMIF('January Payroll'!$B:$B,B11,'January Payroll'!F:F)+SUMIF('February Payroll'!$B:$B,B11,'February Payroll'!F:F)+SUMIF('March Payroll'!$B:$B,B11,'March Payroll'!F:F)+SUMIF('April Payroll'!$B:$B,B11,'April Payroll'!F:F)+SUMIF('May Payroll'!$B:$B,B11,'May Payroll'!F:F)+SUMIF('June Payroll'!$B:$B,B11,'June Payroll'!F:F)+SUMIF('July Payroll'!$B:$B,B11,'July Payroll'!F:F)+SUMIF('August Payroll'!$B:$B,B11,'August Payroll'!F:F)+SUMIF('September Payroll'!$B:$B,B11,'September Payroll'!F:F)+SUMIF('October Payroll'!$B:$B,B11,'October Payroll'!F:F)+SUMIF('November Payroll'!$B:$B,B11,'November Payroll'!F:F)+SUMIF('December Payroll'!$B:$B,B11,'December Payroll'!F:F)</f>
        <v>0</v>
      </c>
      <c r="G11" s="23">
        <f>SUMIF('January Payroll'!$B:$B,B11,'January Payroll'!G:G)+SUMIF('February Payroll'!$B:$B,B11,'February Payroll'!G:G)+SUMIF('March Payroll'!$B:$B,B11,'March Payroll'!G:G)+SUMIF('April Payroll'!$B:$B,B11,'April Payroll'!G:G)+SUMIF('May Payroll'!$B:$B,B11,'May Payroll'!G:G)+SUMIF('June Payroll'!$B:$B,B11,'June Payroll'!G:G)+SUMIF('July Payroll'!$B:$B,B11,'July Payroll'!G:G)+SUMIF('August Payroll'!$B:$B,B11,'August Payroll'!G:G)+SUMIF('September Payroll'!$B:$B,B11,'September Payroll'!G:G)+SUMIF('October Payroll'!$B:$B,B11,'October Payroll'!G:G)+SUMIF('November Payroll'!$B:$B,B11,'November Payroll'!G:G)+SUMIF('December Payroll'!$B:$B,B11,'December Payroll'!G:G)</f>
        <v>0</v>
      </c>
      <c r="H11" s="23">
        <f>SUMIF('January Payroll'!$B:$B,B11,'January Payroll'!H:H)+SUMIF('February Payroll'!$B:$B,B11,'February Payroll'!H:H)+SUMIF('March Payroll'!$B:$B,B11,'March Payroll'!H:H)+SUMIF('April Payroll'!$B:$B,B11,'April Payroll'!H:H)+SUMIF('May Payroll'!$B:$B,B11,'May Payroll'!H:H)+SUMIF('June Payroll'!$B:$B,B11,'June Payroll'!H:H)+SUMIF('July Payroll'!$B:$B,B11,'July Payroll'!H:H)+SUMIF('August Payroll'!$B:$B,B11,'August Payroll'!H:H)+SUMIF('September Payroll'!$B:$B,B11,'September Payroll'!H:H)+SUMIF('October Payroll'!$B:$B,B11,'October Payroll'!H:H)+SUMIF('November Payroll'!$B:$B,B11,'November Payroll'!H:H)+SUMIF('December Payroll'!$B:$B,B11,'December Payroll'!H:H)</f>
        <v>0</v>
      </c>
      <c r="I11" s="23">
        <f>SUMIF('January Payroll'!$B:$B,B11,'January Payroll'!I:I)+SUMIF('February Payroll'!$B:$B,B11,'February Payroll'!I:I)+SUMIF('March Payroll'!$B:$B,B11,'March Payroll'!I:I)+SUMIF('April Payroll'!$B:$B,B11,'April Payroll'!I:I)+SUMIF('May Payroll'!$B:$B,B11,'May Payroll'!I:I)+SUMIF('June Payroll'!$B:$B,B11,'June Payroll'!I:I)+SUMIF('July Payroll'!$B:$B,B11,'July Payroll'!I:I)+SUMIF('August Payroll'!$B:$B,B11,'August Payroll'!I:I)+SUMIF('September Payroll'!$B:$B,B11,'September Payroll'!I:I)+SUMIF('October Payroll'!$B:$B,B11,'October Payroll'!I:I)+SUMIF('November Payroll'!$B:$B,B11,'November Payroll'!I:I)+SUMIF('December Payroll'!$B:$B,B11,'December Payroll'!I:I)</f>
        <v>0</v>
      </c>
      <c r="J11" s="76">
        <f>SUMIF('January Payroll'!$B:$B,B11,'January Payroll'!J:J)+SUMIF('February Payroll'!$B:$B,B11,'February Payroll'!J:J)+SUMIF('March Payroll'!$B:$B,B11,'March Payroll'!J:J)+SUMIF('April Payroll'!$B:$B,B11,'April Payroll'!J:J)+SUMIF('May Payroll'!$B:$B,B11,'May Payroll'!J:J)+SUMIF('June Payroll'!$B:$B,B11,'June Payroll'!J:J)+SUMIF('July Payroll'!$B:$B,B11,'July Payroll'!J:J)+SUMIF('August Payroll'!$B:$B,B11,'August Payroll'!J:J)+SUMIF('September Payroll'!$B:$B,B11,'September Payroll'!J:J)+SUMIF('October Payroll'!$B:$B,B11,'October Payroll'!J:J)+SUMIF('November Payroll'!$B:$B,B11,'November Payroll'!J:J)+SUMIF('December Payroll'!$B:$B,B11,'December Payroll'!J:J)</f>
        <v>12692.30769</v>
      </c>
      <c r="K11" s="34">
        <f>SUMIF('January Payroll'!$B:$B,B11,'January Payroll'!K:K)+SUMIF('February Payroll'!$B:$B,B11,'February Payroll'!K:K)+SUMIF('March Payroll'!$B:$B,B11,'March Payroll'!K:K)+SUMIF('April Payroll'!$B:$B,B11,'April Payroll'!K:K)+SUMIF('May Payroll'!$B:$B,B11,'May Payroll'!K:K)+SUMIF('June Payroll'!$B:$B,B11,'June Payroll'!K:K)+SUMIF('July Payroll'!$B:$B,B11,'July Payroll'!K:K)+SUMIF('August Payroll'!$B:$B,B11,'August Payroll'!K:K)+SUMIF('September Payroll'!$B:$B,B11,'September Payroll'!K:K)+SUMIF('October Payroll'!$B:$B,B11,'October Payroll'!K:K)+SUMIF('November Payroll'!$B:$B,B11,'November Payroll'!K:K)+SUMIF('December Payroll'!$B:$B,B11,'December Payroll'!K:K)</f>
        <v>0</v>
      </c>
      <c r="L11" s="34">
        <f>SUMIF('January Payroll'!$B:$B,B11,'January Payroll'!L:L)+SUMIF('February Payroll'!$B:$B,B11,'February Payroll'!L:L)+SUMIF('March Payroll'!$B:$B,B11,'March Payroll'!L:L)+SUMIF('April Payroll'!$B:$B,B11,'April Payroll'!L:L)+SUMIF('May Payroll'!$B:$B,B11,'May Payroll'!L:L)+SUMIF('June Payroll'!$B:$B,B11,'June Payroll'!L:L)+SUMIF('July Payroll'!$B:$B,B11,'July Payroll'!L:L)+SUMIF('August Payroll'!$B:$B,B11,'August Payroll'!L:L)+SUMIF('September Payroll'!$B:$B,B11,'September Payroll'!L:L)+SUMIF('October Payroll'!$B:$B,B11,'October Payroll'!L:L)+SUMIF('November Payroll'!$B:$B,B11,'November Payroll'!L:L)+SUMIF('December Payroll'!$B:$B,B11,'December Payroll'!L:L)</f>
        <v>0</v>
      </c>
      <c r="M11" s="34">
        <f>SUMIF('January Payroll'!$B:$B,B11,'January Payroll'!M:M)+SUMIF('February Payroll'!$B:$B,B11,'February Payroll'!M:M)+SUMIF('March Payroll'!$B:$B,B11,'March Payroll'!M:M)+SUMIF('April Payroll'!$B:$B,B11,'April Payroll'!M:M)+SUMIF('May Payroll'!$B:$B,B11,'May Payroll'!M:M)+SUMIF('June Payroll'!$B:$B,B11,'June Payroll'!M:M)+SUMIF('July Payroll'!$B:$B,B11,'July Payroll'!M:M)+SUMIF('August Payroll'!$B:$B,B11,'August Payroll'!M:M)+SUMIF('September Payroll'!$B:$B,B11,'September Payroll'!M:M)+SUMIF('October Payroll'!$B:$B,B11,'October Payroll'!M:M)+SUMIF('November Payroll'!$B:$B,B11,'November Payroll'!M:M)+SUMIF('December Payroll'!$B:$B,B11,'December Payroll'!M:M)</f>
        <v>12692.30769</v>
      </c>
      <c r="N11" s="34">
        <f>SUMIF('January Payroll'!$B:$B,B11,'January Payroll'!N:N)+SUMIF('February Payroll'!$B:$B,B11,'February Payroll'!N:N)+SUMIF('March Payroll'!$B:$B,B11,'March Payroll'!N:N)+SUMIF('April Payroll'!$B:$B,B11,'April Payroll'!N:N)+SUMIF('May Payroll'!$B:$B,B11,'May Payroll'!N:N)+SUMIF('June Payroll'!$B:$B,B11,'June Payroll'!N:N)+SUMIF('July Payroll'!$B:$B,B11,'July Payroll'!N:N)+SUMIF('August Payroll'!$B:$B,B11,'August Payroll'!N:N)+SUMIF('September Payroll'!$B:$B,B11,'September Payroll'!N:N)+SUMIF('October Payroll'!$B:$B,B11,'October Payroll'!N:N)+SUMIF('November Payroll'!$B:$B,B11,'November Payroll'!N:N)+SUMIF('December Payroll'!$B:$B,B11,'December Payroll'!N:N)</f>
        <v>786.9230769</v>
      </c>
      <c r="O11" s="34">
        <f>SUMIF('January Payroll'!$B:$B,B11,'January Payroll'!O:O)+SUMIF('February Payroll'!$B:$B,B11,'February Payroll'!O:O)+SUMIF('March Payroll'!$B:$B,B11,'March Payroll'!O:O)+SUMIF('April Payroll'!$B:$B,B11,'April Payroll'!O:O)+SUMIF('May Payroll'!$B:$B,B11,'May Payroll'!O:O)+SUMIF('June Payroll'!$B:$B,B11,'June Payroll'!O:O)+SUMIF('July Payroll'!$B:$B,B11,'July Payroll'!O:O)+SUMIF('August Payroll'!$B:$B,B11,'August Payroll'!O:O)+SUMIF('September Payroll'!$B:$B,B11,'September Payroll'!O:O)+SUMIF('October Payroll'!$B:$B,B11,'October Payroll'!O:O)+SUMIF('November Payroll'!$B:$B,B11,'November Payroll'!O:O)+SUMIF('December Payroll'!$B:$B,B11,'December Payroll'!O:O)</f>
        <v>184.0384615</v>
      </c>
      <c r="P11" s="34">
        <f>SUMIF('January Payroll'!$B:$B,B11,'January Payroll'!P:P)+SUMIF('February Payroll'!$B:$B,B11,'February Payroll'!P:P)+SUMIF('March Payroll'!$B:$B,B11,'March Payroll'!P:P)+SUMIF('April Payroll'!$B:$B,B11,'April Payroll'!P:P)+SUMIF('May Payroll'!$B:$B,B11,'May Payroll'!P:P)+SUMIF('June Payroll'!$B:$B,B11,'June Payroll'!P:P)+SUMIF('July Payroll'!$B:$B,B11,'July Payroll'!P:P)+SUMIF('August Payroll'!$B:$B,B11,'August Payroll'!P:P)+SUMIF('September Payroll'!$B:$B,B11,'September Payroll'!P:P)+SUMIF('October Payroll'!$B:$B,B11,'October Payroll'!P:P)+SUMIF('November Payroll'!$B:$B,B11,'November Payroll'!P:P)+SUMIF('December Payroll'!$B:$B,B11,'December Payroll'!P:P)</f>
        <v>660</v>
      </c>
      <c r="Q11" s="34">
        <f>SUMIF('January Payroll'!$B:$B,B11,'January Payroll'!Q:Q)+SUMIF('February Payroll'!$B:$B,B11,'February Payroll'!Q:Q)+SUMIF('March Payroll'!$B:$B,B11,'March Payroll'!Q:Q)+SUMIF('April Payroll'!$B:$B,B11,'April Payroll'!Q:Q)+SUMIF('May Payroll'!$B:$B,B11,'May Payroll'!Q:Q)+SUMIF('June Payroll'!$B:$B,B11,'June Payroll'!Q:Q)+SUMIF('July Payroll'!$B:$B,B11,'July Payroll'!Q:Q)+SUMIF('August Payroll'!$B:$B,B11,'August Payroll'!Q:Q)+SUMIF('September Payroll'!$B:$B,B11,'September Payroll'!Q:Q)+SUMIF('October Payroll'!$B:$B,B11,'October Payroll'!Q:Q)+SUMIF('November Payroll'!$B:$B,B11,'November Payroll'!Q:Q)+SUMIF('December Payroll'!$B:$B,B11,'December Payroll'!Q:Q)</f>
        <v>0</v>
      </c>
      <c r="R11" s="34">
        <f>SUMIF('January Payroll'!$B:$B,B11,'January Payroll'!R:R)+SUMIF('February Payroll'!$B:$B,B11,'February Payroll'!R:R)+SUMIF('March Payroll'!$B:$B,B11,'March Payroll'!R:R)+SUMIF('April Payroll'!$B:$B,B11,'April Payroll'!R:R)+SUMIF('May Payroll'!$B:$B,B11,'May Payroll'!R:R)+SUMIF('June Payroll'!$B:$B,B11,'June Payroll'!R:R)+SUMIF('July Payroll'!$B:$B,B11,'July Payroll'!R:R)+SUMIF('August Payroll'!$B:$B,B11,'August Payroll'!R:R)+SUMIF('September Payroll'!$B:$B,B11,'September Payroll'!R:R)+SUMIF('October Payroll'!$B:$B,B11,'October Payroll'!R:R)+SUMIF('November Payroll'!$B:$B,B11,'November Payroll'!R:R)+SUMIF('December Payroll'!$B:$B,B11,'December Payroll'!R:R)</f>
        <v>0</v>
      </c>
      <c r="S11" s="34">
        <f>SUMIF('January Payroll'!$B:$B,B11,'January Payroll'!S:S)+SUMIF('February Payroll'!$B:$B,B11,'February Payroll'!S:S)+SUMIF('March Payroll'!$B:$B,B11,'March Payroll'!S:S)+SUMIF('April Payroll'!$B:$B,B11,'April Payroll'!S:S)+SUMIF('May Payroll'!$B:$B,B11,'May Payroll'!S:S)+SUMIF('June Payroll'!$B:$B,B11,'June Payroll'!S:S)+SUMIF('July Payroll'!$B:$B,B11,'July Payroll'!S:S)+SUMIF('August Payroll'!$B:$B,B11,'August Payroll'!S:S)+SUMIF('September Payroll'!$B:$B,B11,'September Payroll'!S:S)+SUMIF('October Payroll'!$B:$B,B11,'October Payroll'!S:S)+SUMIF('November Payroll'!$B:$B,B11,'November Payroll'!S:S)+SUMIF('December Payroll'!$B:$B,B11,'December Payroll'!S:S)</f>
        <v>0</v>
      </c>
      <c r="T11" s="34">
        <f>SUMIF('January Payroll'!$B:$B,B11,'January Payroll'!T:T)+SUMIF('February Payroll'!$B:$B,B11,'February Payroll'!T:T)+SUMIF('March Payroll'!$B:$B,B11,'March Payroll'!T:T)+SUMIF('April Payroll'!$B:$B,B11,'April Payroll'!T:T)+SUMIF('May Payroll'!$B:$B,B11,'May Payroll'!T:T)+SUMIF('June Payroll'!$B:$B,B11,'June Payroll'!T:T)+SUMIF('July Payroll'!$B:$B,B11,'July Payroll'!T:T)+SUMIF('August Payroll'!$B:$B,B11,'August Payroll'!T:T)+SUMIF('September Payroll'!$B:$B,B11,'September Payroll'!T:T)+SUMIF('October Payroll'!$B:$B,B11,'October Payroll'!T:T)+SUMIF('November Payroll'!$B:$B,B11,'November Payroll'!T:T)+SUMIF('December Payroll'!$B:$B,B11,'December Payroll'!T:T)</f>
        <v>1630.961538</v>
      </c>
      <c r="U11" s="88">
        <f>SUMIF('January Payroll'!$B:$B,B11,'January Payroll'!U:U)+SUMIF('February Payroll'!$B:$B,B11,'February Payroll'!U:U)+SUMIF('March Payroll'!$B:$B,B11,'March Payroll'!U:U)+SUMIF('April Payroll'!$B:$B,B11,'April Payroll'!U:U)+SUMIF('May Payroll'!$B:$B,B11,'May Payroll'!U:U)+SUMIF('June Payroll'!$B:$B,B11,'June Payroll'!U:U)+SUMIF('July Payroll'!$B:$B,B11,'July Payroll'!U:U)+SUMIF('August Payroll'!$B:$B,B11,'August Payroll'!U:U)+SUMIF('September Payroll'!$B:$B,B11,'September Payroll'!U:U)+SUMIF('October Payroll'!$B:$B,B11,'October Payroll'!U:U)+SUMIF('November Payroll'!$B:$B,B11,'November Payroll'!U:U)+SUMIF('December Payroll'!$B:$B,B11,'December Payroll'!U:U)</f>
        <v>11061.34615</v>
      </c>
      <c r="V11" s="34"/>
    </row>
    <row r="12" ht="14.25" customHeight="1">
      <c r="B12" s="23" t="str">
        <f>'Set Up Employee Data'!A12</f>
        <v>John Doe 9</v>
      </c>
      <c r="C12" s="24">
        <f>'Set Up Employee Data'!B12</f>
        <v>40</v>
      </c>
      <c r="D12" s="24">
        <f t="shared" si="1"/>
        <v>60</v>
      </c>
      <c r="E12" s="23">
        <f>SUMIF('January Payroll'!$B:$B,B12,'January Payroll'!E:E)+SUMIF('February Payroll'!$B:$B,B12,'February Payroll'!E:E)+SUMIF('March Payroll'!$B:$B,B12,'March Payroll'!E:E)+SUMIF('April Payroll'!$B:$B,B12,'April Payroll'!E:E)+SUMIF('May Payroll'!$B:$B,B12,'May Payroll'!E:E)+SUMIF('June Payroll'!$B:$B,B12,'June Payroll'!E:E)+SUMIF('July Payroll'!$B:$B,B12,'July Payroll'!E:E)+SUMIF('August Payroll'!$B:$B,B12,'August Payroll'!E:E)+SUMIF('September Payroll'!$B:$B,B12,'September Payroll'!E:E)+SUMIF('October Payroll'!$B:$B,B12,'October Payroll'!E:E)+SUMIF('November Payroll'!$B:$B,B12,'November Payroll'!E:E)+SUMIF('December Payroll'!$B:$B,B12,'December Payroll'!E:E)</f>
        <v>2</v>
      </c>
      <c r="F12" s="23">
        <f>SUMIF('January Payroll'!$B:$B,B12,'January Payroll'!F:F)+SUMIF('February Payroll'!$B:$B,B12,'February Payroll'!F:F)+SUMIF('March Payroll'!$B:$B,B12,'March Payroll'!F:F)+SUMIF('April Payroll'!$B:$B,B12,'April Payroll'!F:F)+SUMIF('May Payroll'!$B:$B,B12,'May Payroll'!F:F)+SUMIF('June Payroll'!$B:$B,B12,'June Payroll'!F:F)+SUMIF('July Payroll'!$B:$B,B12,'July Payroll'!F:F)+SUMIF('August Payroll'!$B:$B,B12,'August Payroll'!F:F)+SUMIF('September Payroll'!$B:$B,B12,'September Payroll'!F:F)+SUMIF('October Payroll'!$B:$B,B12,'October Payroll'!F:F)+SUMIF('November Payroll'!$B:$B,B12,'November Payroll'!F:F)+SUMIF('December Payroll'!$B:$B,B12,'December Payroll'!F:F)</f>
        <v>0</v>
      </c>
      <c r="G12" s="23">
        <f>SUMIF('January Payroll'!$B:$B,B12,'January Payroll'!G:G)+SUMIF('February Payroll'!$B:$B,B12,'February Payroll'!G:G)+SUMIF('March Payroll'!$B:$B,B12,'March Payroll'!G:G)+SUMIF('April Payroll'!$B:$B,B12,'April Payroll'!G:G)+SUMIF('May Payroll'!$B:$B,B12,'May Payroll'!G:G)+SUMIF('June Payroll'!$B:$B,B12,'June Payroll'!G:G)+SUMIF('July Payroll'!$B:$B,B12,'July Payroll'!G:G)+SUMIF('August Payroll'!$B:$B,B12,'August Payroll'!G:G)+SUMIF('September Payroll'!$B:$B,B12,'September Payroll'!G:G)+SUMIF('October Payroll'!$B:$B,B12,'October Payroll'!G:G)+SUMIF('November Payroll'!$B:$B,B12,'November Payroll'!G:G)+SUMIF('December Payroll'!$B:$B,B12,'December Payroll'!G:G)</f>
        <v>0</v>
      </c>
      <c r="H12" s="23">
        <f>SUMIF('January Payroll'!$B:$B,B12,'January Payroll'!H:H)+SUMIF('February Payroll'!$B:$B,B12,'February Payroll'!H:H)+SUMIF('March Payroll'!$B:$B,B12,'March Payroll'!H:H)+SUMIF('April Payroll'!$B:$B,B12,'April Payroll'!H:H)+SUMIF('May Payroll'!$B:$B,B12,'May Payroll'!H:H)+SUMIF('June Payroll'!$B:$B,B12,'June Payroll'!H:H)+SUMIF('July Payroll'!$B:$B,B12,'July Payroll'!H:H)+SUMIF('August Payroll'!$B:$B,B12,'August Payroll'!H:H)+SUMIF('September Payroll'!$B:$B,B12,'September Payroll'!H:H)+SUMIF('October Payroll'!$B:$B,B12,'October Payroll'!H:H)+SUMIF('November Payroll'!$B:$B,B12,'November Payroll'!H:H)+SUMIF('December Payroll'!$B:$B,B12,'December Payroll'!H:H)</f>
        <v>0</v>
      </c>
      <c r="I12" s="23">
        <f>SUMIF('January Payroll'!$B:$B,B12,'January Payroll'!I:I)+SUMIF('February Payroll'!$B:$B,B12,'February Payroll'!I:I)+SUMIF('March Payroll'!$B:$B,B12,'March Payroll'!I:I)+SUMIF('April Payroll'!$B:$B,B12,'April Payroll'!I:I)+SUMIF('May Payroll'!$B:$B,B12,'May Payroll'!I:I)+SUMIF('June Payroll'!$B:$B,B12,'June Payroll'!I:I)+SUMIF('July Payroll'!$B:$B,B12,'July Payroll'!I:I)+SUMIF('August Payroll'!$B:$B,B12,'August Payroll'!I:I)+SUMIF('September Payroll'!$B:$B,B12,'September Payroll'!I:I)+SUMIF('October Payroll'!$B:$B,B12,'October Payroll'!I:I)+SUMIF('November Payroll'!$B:$B,B12,'November Payroll'!I:I)+SUMIF('December Payroll'!$B:$B,B12,'December Payroll'!I:I)</f>
        <v>0</v>
      </c>
      <c r="J12" s="76">
        <f>SUMIF('January Payroll'!$B:$B,B12,'January Payroll'!J:J)+SUMIF('February Payroll'!$B:$B,B12,'February Payroll'!J:J)+SUMIF('March Payroll'!$B:$B,B12,'March Payroll'!J:J)+SUMIF('April Payroll'!$B:$B,B12,'April Payroll'!J:J)+SUMIF('May Payroll'!$B:$B,B12,'May Payroll'!J:J)+SUMIF('June Payroll'!$B:$B,B12,'June Payroll'!J:J)+SUMIF('July Payroll'!$B:$B,B12,'July Payroll'!J:J)+SUMIF('August Payroll'!$B:$B,B12,'August Payroll'!J:J)+SUMIF('September Payroll'!$B:$B,B12,'September Payroll'!J:J)+SUMIF('October Payroll'!$B:$B,B12,'October Payroll'!J:J)+SUMIF('November Payroll'!$B:$B,B12,'November Payroll'!J:J)+SUMIF('December Payroll'!$B:$B,B12,'December Payroll'!J:J)</f>
        <v>0</v>
      </c>
      <c r="K12" s="34">
        <f>SUMIF('January Payroll'!$B:$B,B12,'January Payroll'!K:K)+SUMIF('February Payroll'!$B:$B,B12,'February Payroll'!K:K)+SUMIF('March Payroll'!$B:$B,B12,'March Payroll'!K:K)+SUMIF('April Payroll'!$B:$B,B12,'April Payroll'!K:K)+SUMIF('May Payroll'!$B:$B,B12,'May Payroll'!K:K)+SUMIF('June Payroll'!$B:$B,B12,'June Payroll'!K:K)+SUMIF('July Payroll'!$B:$B,B12,'July Payroll'!K:K)+SUMIF('August Payroll'!$B:$B,B12,'August Payroll'!K:K)+SUMIF('September Payroll'!$B:$B,B12,'September Payroll'!K:K)+SUMIF('October Payroll'!$B:$B,B12,'October Payroll'!K:K)+SUMIF('November Payroll'!$B:$B,B12,'November Payroll'!K:K)+SUMIF('December Payroll'!$B:$B,B12,'December Payroll'!K:K)</f>
        <v>80</v>
      </c>
      <c r="L12" s="34">
        <f>SUMIF('January Payroll'!$B:$B,B12,'January Payroll'!L:L)+SUMIF('February Payroll'!$B:$B,B12,'February Payroll'!L:L)+SUMIF('March Payroll'!$B:$B,B12,'March Payroll'!L:L)+SUMIF('April Payroll'!$B:$B,B12,'April Payroll'!L:L)+SUMIF('May Payroll'!$B:$B,B12,'May Payroll'!L:L)+SUMIF('June Payroll'!$B:$B,B12,'June Payroll'!L:L)+SUMIF('July Payroll'!$B:$B,B12,'July Payroll'!L:L)+SUMIF('August Payroll'!$B:$B,B12,'August Payroll'!L:L)+SUMIF('September Payroll'!$B:$B,B12,'September Payroll'!L:L)+SUMIF('October Payroll'!$B:$B,B12,'October Payroll'!L:L)+SUMIF('November Payroll'!$B:$B,B12,'November Payroll'!L:L)+SUMIF('December Payroll'!$B:$B,B12,'December Payroll'!L:L)</f>
        <v>0</v>
      </c>
      <c r="M12" s="34">
        <f>SUMIF('January Payroll'!$B:$B,B12,'January Payroll'!M:M)+SUMIF('February Payroll'!$B:$B,B12,'February Payroll'!M:M)+SUMIF('March Payroll'!$B:$B,B12,'March Payroll'!M:M)+SUMIF('April Payroll'!$B:$B,B12,'April Payroll'!M:M)+SUMIF('May Payroll'!$B:$B,B12,'May Payroll'!M:M)+SUMIF('June Payroll'!$B:$B,B12,'June Payroll'!M:M)+SUMIF('July Payroll'!$B:$B,B12,'July Payroll'!M:M)+SUMIF('August Payroll'!$B:$B,B12,'August Payroll'!M:M)+SUMIF('September Payroll'!$B:$B,B12,'September Payroll'!M:M)+SUMIF('October Payroll'!$B:$B,B12,'October Payroll'!M:M)+SUMIF('November Payroll'!$B:$B,B12,'November Payroll'!M:M)+SUMIF('December Payroll'!$B:$B,B12,'December Payroll'!M:M)</f>
        <v>80</v>
      </c>
      <c r="N12" s="34">
        <f>SUMIF('January Payroll'!$B:$B,B12,'January Payroll'!N:N)+SUMIF('February Payroll'!$B:$B,B12,'February Payroll'!N:N)+SUMIF('March Payroll'!$B:$B,B12,'March Payroll'!N:N)+SUMIF('April Payroll'!$B:$B,B12,'April Payroll'!N:N)+SUMIF('May Payroll'!$B:$B,B12,'May Payroll'!N:N)+SUMIF('June Payroll'!$B:$B,B12,'June Payroll'!N:N)+SUMIF('July Payroll'!$B:$B,B12,'July Payroll'!N:N)+SUMIF('August Payroll'!$B:$B,B12,'August Payroll'!N:N)+SUMIF('September Payroll'!$B:$B,B12,'September Payroll'!N:N)+SUMIF('October Payroll'!$B:$B,B12,'October Payroll'!N:N)+SUMIF('November Payroll'!$B:$B,B12,'November Payroll'!N:N)+SUMIF('December Payroll'!$B:$B,B12,'December Payroll'!N:N)</f>
        <v>4.96</v>
      </c>
      <c r="O12" s="34">
        <f>SUMIF('January Payroll'!$B:$B,B12,'January Payroll'!O:O)+SUMIF('February Payroll'!$B:$B,B12,'February Payroll'!O:O)+SUMIF('March Payroll'!$B:$B,B12,'March Payroll'!O:O)+SUMIF('April Payroll'!$B:$B,B12,'April Payroll'!O:O)+SUMIF('May Payroll'!$B:$B,B12,'May Payroll'!O:O)+SUMIF('June Payroll'!$B:$B,B12,'June Payroll'!O:O)+SUMIF('July Payroll'!$B:$B,B12,'July Payroll'!O:O)+SUMIF('August Payroll'!$B:$B,B12,'August Payroll'!O:O)+SUMIF('September Payroll'!$B:$B,B12,'September Payroll'!O:O)+SUMIF('October Payroll'!$B:$B,B12,'October Payroll'!O:O)+SUMIF('November Payroll'!$B:$B,B12,'November Payroll'!O:O)+SUMIF('December Payroll'!$B:$B,B12,'December Payroll'!O:O)</f>
        <v>1.16</v>
      </c>
      <c r="P12" s="34">
        <f>SUMIF('January Payroll'!$B:$B,B12,'January Payroll'!P:P)+SUMIF('February Payroll'!$B:$B,B12,'February Payroll'!P:P)+SUMIF('March Payroll'!$B:$B,B12,'March Payroll'!P:P)+SUMIF('April Payroll'!$B:$B,B12,'April Payroll'!P:P)+SUMIF('May Payroll'!$B:$B,B12,'May Payroll'!P:P)+SUMIF('June Payroll'!$B:$B,B12,'June Payroll'!P:P)+SUMIF('July Payroll'!$B:$B,B12,'July Payroll'!P:P)+SUMIF('August Payroll'!$B:$B,B12,'August Payroll'!P:P)+SUMIF('September Payroll'!$B:$B,B12,'September Payroll'!P:P)+SUMIF('October Payroll'!$B:$B,B12,'October Payroll'!P:P)+SUMIF('November Payroll'!$B:$B,B12,'November Payroll'!P:P)+SUMIF('December Payroll'!$B:$B,B12,'December Payroll'!P:P)</f>
        <v>4.16</v>
      </c>
      <c r="Q12" s="34">
        <f>SUMIF('January Payroll'!$B:$B,B12,'January Payroll'!Q:Q)+SUMIF('February Payroll'!$B:$B,B12,'February Payroll'!Q:Q)+SUMIF('March Payroll'!$B:$B,B12,'March Payroll'!Q:Q)+SUMIF('April Payroll'!$B:$B,B12,'April Payroll'!Q:Q)+SUMIF('May Payroll'!$B:$B,B12,'May Payroll'!Q:Q)+SUMIF('June Payroll'!$B:$B,B12,'June Payroll'!Q:Q)+SUMIF('July Payroll'!$B:$B,B12,'July Payroll'!Q:Q)+SUMIF('August Payroll'!$B:$B,B12,'August Payroll'!Q:Q)+SUMIF('September Payroll'!$B:$B,B12,'September Payroll'!Q:Q)+SUMIF('October Payroll'!$B:$B,B12,'October Payroll'!Q:Q)+SUMIF('November Payroll'!$B:$B,B12,'November Payroll'!Q:Q)+SUMIF('December Payroll'!$B:$B,B12,'December Payroll'!Q:Q)</f>
        <v>0</v>
      </c>
      <c r="R12" s="34">
        <f>SUMIF('January Payroll'!$B:$B,B12,'January Payroll'!R:R)+SUMIF('February Payroll'!$B:$B,B12,'February Payroll'!R:R)+SUMIF('March Payroll'!$B:$B,B12,'March Payroll'!R:R)+SUMIF('April Payroll'!$B:$B,B12,'April Payroll'!R:R)+SUMIF('May Payroll'!$B:$B,B12,'May Payroll'!R:R)+SUMIF('June Payroll'!$B:$B,B12,'June Payroll'!R:R)+SUMIF('July Payroll'!$B:$B,B12,'July Payroll'!R:R)+SUMIF('August Payroll'!$B:$B,B12,'August Payroll'!R:R)+SUMIF('September Payroll'!$B:$B,B12,'September Payroll'!R:R)+SUMIF('October Payroll'!$B:$B,B12,'October Payroll'!R:R)+SUMIF('November Payroll'!$B:$B,B12,'November Payroll'!R:R)+SUMIF('December Payroll'!$B:$B,B12,'December Payroll'!R:R)</f>
        <v>0</v>
      </c>
      <c r="S12" s="34">
        <f>SUMIF('January Payroll'!$B:$B,B12,'January Payroll'!S:S)+SUMIF('February Payroll'!$B:$B,B12,'February Payroll'!S:S)+SUMIF('March Payroll'!$B:$B,B12,'March Payroll'!S:S)+SUMIF('April Payroll'!$B:$B,B12,'April Payroll'!S:S)+SUMIF('May Payroll'!$B:$B,B12,'May Payroll'!S:S)+SUMIF('June Payroll'!$B:$B,B12,'June Payroll'!S:S)+SUMIF('July Payroll'!$B:$B,B12,'July Payroll'!S:S)+SUMIF('August Payroll'!$B:$B,B12,'August Payroll'!S:S)+SUMIF('September Payroll'!$B:$B,B12,'September Payroll'!S:S)+SUMIF('October Payroll'!$B:$B,B12,'October Payroll'!S:S)+SUMIF('November Payroll'!$B:$B,B12,'November Payroll'!S:S)+SUMIF('December Payroll'!$B:$B,B12,'December Payroll'!S:S)</f>
        <v>0</v>
      </c>
      <c r="T12" s="34">
        <f>SUMIF('January Payroll'!$B:$B,B12,'January Payroll'!T:T)+SUMIF('February Payroll'!$B:$B,B12,'February Payroll'!T:T)+SUMIF('March Payroll'!$B:$B,B12,'March Payroll'!T:T)+SUMIF('April Payroll'!$B:$B,B12,'April Payroll'!T:T)+SUMIF('May Payroll'!$B:$B,B12,'May Payroll'!T:T)+SUMIF('June Payroll'!$B:$B,B12,'June Payroll'!T:T)+SUMIF('July Payroll'!$B:$B,B12,'July Payroll'!T:T)+SUMIF('August Payroll'!$B:$B,B12,'August Payroll'!T:T)+SUMIF('September Payroll'!$B:$B,B12,'September Payroll'!T:T)+SUMIF('October Payroll'!$B:$B,B12,'October Payroll'!T:T)+SUMIF('November Payroll'!$B:$B,B12,'November Payroll'!T:T)+SUMIF('December Payroll'!$B:$B,B12,'December Payroll'!T:T)</f>
        <v>10.28</v>
      </c>
      <c r="U12" s="88">
        <f>SUMIF('January Payroll'!$B:$B,B12,'January Payroll'!U:U)+SUMIF('February Payroll'!$B:$B,B12,'February Payroll'!U:U)+SUMIF('March Payroll'!$B:$B,B12,'March Payroll'!U:U)+SUMIF('April Payroll'!$B:$B,B12,'April Payroll'!U:U)+SUMIF('May Payroll'!$B:$B,B12,'May Payroll'!U:U)+SUMIF('June Payroll'!$B:$B,B12,'June Payroll'!U:U)+SUMIF('July Payroll'!$B:$B,B12,'July Payroll'!U:U)+SUMIF('August Payroll'!$B:$B,B12,'August Payroll'!U:U)+SUMIF('September Payroll'!$B:$B,B12,'September Payroll'!U:U)+SUMIF('October Payroll'!$B:$B,B12,'October Payroll'!U:U)+SUMIF('November Payroll'!$B:$B,B12,'November Payroll'!U:U)+SUMIF('December Payroll'!$B:$B,B12,'December Payroll'!U:U)</f>
        <v>69.72</v>
      </c>
      <c r="V12" s="34"/>
    </row>
    <row r="13" ht="14.25" customHeight="1">
      <c r="B13" s="23" t="str">
        <f>'Set Up Employee Data'!A13</f>
        <v>John Doe 10</v>
      </c>
      <c r="C13" s="24" t="str">
        <f>'Set Up Employee Data'!B13</f>
        <v/>
      </c>
      <c r="D13" s="24">
        <f t="shared" si="1"/>
        <v>0</v>
      </c>
      <c r="E13" s="23">
        <f>SUMIF('January Payroll'!$B:$B,B13,'January Payroll'!E:E)+SUMIF('February Payroll'!$B:$B,B13,'February Payroll'!E:E)+SUMIF('March Payroll'!$B:$B,B13,'March Payroll'!E:E)+SUMIF('April Payroll'!$B:$B,B13,'April Payroll'!E:E)+SUMIF('May Payroll'!$B:$B,B13,'May Payroll'!E:E)+SUMIF('June Payroll'!$B:$B,B13,'June Payroll'!E:E)+SUMIF('July Payroll'!$B:$B,B13,'July Payroll'!E:E)+SUMIF('August Payroll'!$B:$B,B13,'August Payroll'!E:E)+SUMIF('September Payroll'!$B:$B,B13,'September Payroll'!E:E)+SUMIF('October Payroll'!$B:$B,B13,'October Payroll'!E:E)+SUMIF('November Payroll'!$B:$B,B13,'November Payroll'!E:E)+SUMIF('December Payroll'!$B:$B,B13,'December Payroll'!E:E)</f>
        <v>0</v>
      </c>
      <c r="F13" s="23">
        <f>SUMIF('January Payroll'!$B:$B,B13,'January Payroll'!F:F)+SUMIF('February Payroll'!$B:$B,B13,'February Payroll'!F:F)+SUMIF('March Payroll'!$B:$B,B13,'March Payroll'!F:F)+SUMIF('April Payroll'!$B:$B,B13,'April Payroll'!F:F)+SUMIF('May Payroll'!$B:$B,B13,'May Payroll'!F:F)+SUMIF('June Payroll'!$B:$B,B13,'June Payroll'!F:F)+SUMIF('July Payroll'!$B:$B,B13,'July Payroll'!F:F)+SUMIF('August Payroll'!$B:$B,B13,'August Payroll'!F:F)+SUMIF('September Payroll'!$B:$B,B13,'September Payroll'!F:F)+SUMIF('October Payroll'!$B:$B,B13,'October Payroll'!F:F)+SUMIF('November Payroll'!$B:$B,B13,'November Payroll'!F:F)+SUMIF('December Payroll'!$B:$B,B13,'December Payroll'!F:F)</f>
        <v>0</v>
      </c>
      <c r="G13" s="23">
        <f>SUMIF('January Payroll'!$B:$B,B13,'January Payroll'!G:G)+SUMIF('February Payroll'!$B:$B,B13,'February Payroll'!G:G)+SUMIF('March Payroll'!$B:$B,B13,'March Payroll'!G:G)+SUMIF('April Payroll'!$B:$B,B13,'April Payroll'!G:G)+SUMIF('May Payroll'!$B:$B,B13,'May Payroll'!G:G)+SUMIF('June Payroll'!$B:$B,B13,'June Payroll'!G:G)+SUMIF('July Payroll'!$B:$B,B13,'July Payroll'!G:G)+SUMIF('August Payroll'!$B:$B,B13,'August Payroll'!G:G)+SUMIF('September Payroll'!$B:$B,B13,'September Payroll'!G:G)+SUMIF('October Payroll'!$B:$B,B13,'October Payroll'!G:G)+SUMIF('November Payroll'!$B:$B,B13,'November Payroll'!G:G)+SUMIF('December Payroll'!$B:$B,B13,'December Payroll'!G:G)</f>
        <v>0</v>
      </c>
      <c r="H13" s="23">
        <f>SUMIF('January Payroll'!$B:$B,B13,'January Payroll'!H:H)+SUMIF('February Payroll'!$B:$B,B13,'February Payroll'!H:H)+SUMIF('March Payroll'!$B:$B,B13,'March Payroll'!H:H)+SUMIF('April Payroll'!$B:$B,B13,'April Payroll'!H:H)+SUMIF('May Payroll'!$B:$B,B13,'May Payroll'!H:H)+SUMIF('June Payroll'!$B:$B,B13,'June Payroll'!H:H)+SUMIF('July Payroll'!$B:$B,B13,'July Payroll'!H:H)+SUMIF('August Payroll'!$B:$B,B13,'August Payroll'!H:H)+SUMIF('September Payroll'!$B:$B,B13,'September Payroll'!H:H)+SUMIF('October Payroll'!$B:$B,B13,'October Payroll'!H:H)+SUMIF('November Payroll'!$B:$B,B13,'November Payroll'!H:H)+SUMIF('December Payroll'!$B:$B,B13,'December Payroll'!H:H)</f>
        <v>0</v>
      </c>
      <c r="I13" s="23">
        <f>SUMIF('January Payroll'!$B:$B,B13,'January Payroll'!I:I)+SUMIF('February Payroll'!$B:$B,B13,'February Payroll'!I:I)+SUMIF('March Payroll'!$B:$B,B13,'March Payroll'!I:I)+SUMIF('April Payroll'!$B:$B,B13,'April Payroll'!I:I)+SUMIF('May Payroll'!$B:$B,B13,'May Payroll'!I:I)+SUMIF('June Payroll'!$B:$B,B13,'June Payroll'!I:I)+SUMIF('July Payroll'!$B:$B,B13,'July Payroll'!I:I)+SUMIF('August Payroll'!$B:$B,B13,'August Payroll'!I:I)+SUMIF('September Payroll'!$B:$B,B13,'September Payroll'!I:I)+SUMIF('October Payroll'!$B:$B,B13,'October Payroll'!I:I)+SUMIF('November Payroll'!$B:$B,B13,'November Payroll'!I:I)+SUMIF('December Payroll'!$B:$B,B13,'December Payroll'!I:I)</f>
        <v>0</v>
      </c>
      <c r="J13" s="76">
        <f>SUMIF('January Payroll'!$B:$B,B13,'January Payroll'!J:J)+SUMIF('February Payroll'!$B:$B,B13,'February Payroll'!J:J)+SUMIF('March Payroll'!$B:$B,B13,'March Payroll'!J:J)+SUMIF('April Payroll'!$B:$B,B13,'April Payroll'!J:J)+SUMIF('May Payroll'!$B:$B,B13,'May Payroll'!J:J)+SUMIF('June Payroll'!$B:$B,B13,'June Payroll'!J:J)+SUMIF('July Payroll'!$B:$B,B13,'July Payroll'!J:J)+SUMIF('August Payroll'!$B:$B,B13,'August Payroll'!J:J)+SUMIF('September Payroll'!$B:$B,B13,'September Payroll'!J:J)+SUMIF('October Payroll'!$B:$B,B13,'October Payroll'!J:J)+SUMIF('November Payroll'!$B:$B,B13,'November Payroll'!J:J)+SUMIF('December Payroll'!$B:$B,B13,'December Payroll'!J:J)</f>
        <v>23076.92308</v>
      </c>
      <c r="K13" s="34">
        <f>SUMIF('January Payroll'!$B:$B,B13,'January Payroll'!K:K)+SUMIF('February Payroll'!$B:$B,B13,'February Payroll'!K:K)+SUMIF('March Payroll'!$B:$B,B13,'March Payroll'!K:K)+SUMIF('April Payroll'!$B:$B,B13,'April Payroll'!K:K)+SUMIF('May Payroll'!$B:$B,B13,'May Payroll'!K:K)+SUMIF('June Payroll'!$B:$B,B13,'June Payroll'!K:K)+SUMIF('July Payroll'!$B:$B,B13,'July Payroll'!K:K)+SUMIF('August Payroll'!$B:$B,B13,'August Payroll'!K:K)+SUMIF('September Payroll'!$B:$B,B13,'September Payroll'!K:K)+SUMIF('October Payroll'!$B:$B,B13,'October Payroll'!K:K)+SUMIF('November Payroll'!$B:$B,B13,'November Payroll'!K:K)+SUMIF('December Payroll'!$B:$B,B13,'December Payroll'!K:K)</f>
        <v>0</v>
      </c>
      <c r="L13" s="34">
        <f>SUMIF('January Payroll'!$B:$B,B13,'January Payroll'!L:L)+SUMIF('February Payroll'!$B:$B,B13,'February Payroll'!L:L)+SUMIF('March Payroll'!$B:$B,B13,'March Payroll'!L:L)+SUMIF('April Payroll'!$B:$B,B13,'April Payroll'!L:L)+SUMIF('May Payroll'!$B:$B,B13,'May Payroll'!L:L)+SUMIF('June Payroll'!$B:$B,B13,'June Payroll'!L:L)+SUMIF('July Payroll'!$B:$B,B13,'July Payroll'!L:L)+SUMIF('August Payroll'!$B:$B,B13,'August Payroll'!L:L)+SUMIF('September Payroll'!$B:$B,B13,'September Payroll'!L:L)+SUMIF('October Payroll'!$B:$B,B13,'October Payroll'!L:L)+SUMIF('November Payroll'!$B:$B,B13,'November Payroll'!L:L)+SUMIF('December Payroll'!$B:$B,B13,'December Payroll'!L:L)</f>
        <v>0</v>
      </c>
      <c r="M13" s="34">
        <f>SUMIF('January Payroll'!$B:$B,B13,'January Payroll'!M:M)+SUMIF('February Payroll'!$B:$B,B13,'February Payroll'!M:M)+SUMIF('March Payroll'!$B:$B,B13,'March Payroll'!M:M)+SUMIF('April Payroll'!$B:$B,B13,'April Payroll'!M:M)+SUMIF('May Payroll'!$B:$B,B13,'May Payroll'!M:M)+SUMIF('June Payroll'!$B:$B,B13,'June Payroll'!M:M)+SUMIF('July Payroll'!$B:$B,B13,'July Payroll'!M:M)+SUMIF('August Payroll'!$B:$B,B13,'August Payroll'!M:M)+SUMIF('September Payroll'!$B:$B,B13,'September Payroll'!M:M)+SUMIF('October Payroll'!$B:$B,B13,'October Payroll'!M:M)+SUMIF('November Payroll'!$B:$B,B13,'November Payroll'!M:M)+SUMIF('December Payroll'!$B:$B,B13,'December Payroll'!M:M)</f>
        <v>23076.92308</v>
      </c>
      <c r="N13" s="34">
        <f>SUMIF('January Payroll'!$B:$B,B13,'January Payroll'!N:N)+SUMIF('February Payroll'!$B:$B,B13,'February Payroll'!N:N)+SUMIF('March Payroll'!$B:$B,B13,'March Payroll'!N:N)+SUMIF('April Payroll'!$B:$B,B13,'April Payroll'!N:N)+SUMIF('May Payroll'!$B:$B,B13,'May Payroll'!N:N)+SUMIF('June Payroll'!$B:$B,B13,'June Payroll'!N:N)+SUMIF('July Payroll'!$B:$B,B13,'July Payroll'!N:N)+SUMIF('August Payroll'!$B:$B,B13,'August Payroll'!N:N)+SUMIF('September Payroll'!$B:$B,B13,'September Payroll'!N:N)+SUMIF('October Payroll'!$B:$B,B13,'October Payroll'!N:N)+SUMIF('November Payroll'!$B:$B,B13,'November Payroll'!N:N)+SUMIF('December Payroll'!$B:$B,B13,'December Payroll'!N:N)</f>
        <v>1430.769231</v>
      </c>
      <c r="O13" s="34">
        <f>SUMIF('January Payroll'!$B:$B,B13,'January Payroll'!O:O)+SUMIF('February Payroll'!$B:$B,B13,'February Payroll'!O:O)+SUMIF('March Payroll'!$B:$B,B13,'March Payroll'!O:O)+SUMIF('April Payroll'!$B:$B,B13,'April Payroll'!O:O)+SUMIF('May Payroll'!$B:$B,B13,'May Payroll'!O:O)+SUMIF('June Payroll'!$B:$B,B13,'June Payroll'!O:O)+SUMIF('July Payroll'!$B:$B,B13,'July Payroll'!O:O)+SUMIF('August Payroll'!$B:$B,B13,'August Payroll'!O:O)+SUMIF('September Payroll'!$B:$B,B13,'September Payroll'!O:O)+SUMIF('October Payroll'!$B:$B,B13,'October Payroll'!O:O)+SUMIF('November Payroll'!$B:$B,B13,'November Payroll'!O:O)+SUMIF('December Payroll'!$B:$B,B13,'December Payroll'!O:O)</f>
        <v>334.6153846</v>
      </c>
      <c r="P13" s="34">
        <f>SUMIF('January Payroll'!$B:$B,B13,'January Payroll'!P:P)+SUMIF('February Payroll'!$B:$B,B13,'February Payroll'!P:P)+SUMIF('March Payroll'!$B:$B,B13,'March Payroll'!P:P)+SUMIF('April Payroll'!$B:$B,B13,'April Payroll'!P:P)+SUMIF('May Payroll'!$B:$B,B13,'May Payroll'!P:P)+SUMIF('June Payroll'!$B:$B,B13,'June Payroll'!P:P)+SUMIF('July Payroll'!$B:$B,B13,'July Payroll'!P:P)+SUMIF('August Payroll'!$B:$B,B13,'August Payroll'!P:P)+SUMIF('September Payroll'!$B:$B,B13,'September Payroll'!P:P)+SUMIF('October Payroll'!$B:$B,B13,'October Payroll'!P:P)+SUMIF('November Payroll'!$B:$B,B13,'November Payroll'!P:P)+SUMIF('December Payroll'!$B:$B,B13,'December Payroll'!P:P)</f>
        <v>1200</v>
      </c>
      <c r="Q13" s="34">
        <f>SUMIF('January Payroll'!$B:$B,B13,'January Payroll'!Q:Q)+SUMIF('February Payroll'!$B:$B,B13,'February Payroll'!Q:Q)+SUMIF('March Payroll'!$B:$B,B13,'March Payroll'!Q:Q)+SUMIF('April Payroll'!$B:$B,B13,'April Payroll'!Q:Q)+SUMIF('May Payroll'!$B:$B,B13,'May Payroll'!Q:Q)+SUMIF('June Payroll'!$B:$B,B13,'June Payroll'!Q:Q)+SUMIF('July Payroll'!$B:$B,B13,'July Payroll'!Q:Q)+SUMIF('August Payroll'!$B:$B,B13,'August Payroll'!Q:Q)+SUMIF('September Payroll'!$B:$B,B13,'September Payroll'!Q:Q)+SUMIF('October Payroll'!$B:$B,B13,'October Payroll'!Q:Q)+SUMIF('November Payroll'!$B:$B,B13,'November Payroll'!Q:Q)+SUMIF('December Payroll'!$B:$B,B13,'December Payroll'!Q:Q)</f>
        <v>0</v>
      </c>
      <c r="R13" s="34">
        <f>SUMIF('January Payroll'!$B:$B,B13,'January Payroll'!R:R)+SUMIF('February Payroll'!$B:$B,B13,'February Payroll'!R:R)+SUMIF('March Payroll'!$B:$B,B13,'March Payroll'!R:R)+SUMIF('April Payroll'!$B:$B,B13,'April Payroll'!R:R)+SUMIF('May Payroll'!$B:$B,B13,'May Payroll'!R:R)+SUMIF('June Payroll'!$B:$B,B13,'June Payroll'!R:R)+SUMIF('July Payroll'!$B:$B,B13,'July Payroll'!R:R)+SUMIF('August Payroll'!$B:$B,B13,'August Payroll'!R:R)+SUMIF('September Payroll'!$B:$B,B13,'September Payroll'!R:R)+SUMIF('October Payroll'!$B:$B,B13,'October Payroll'!R:R)+SUMIF('November Payroll'!$B:$B,B13,'November Payroll'!R:R)+SUMIF('December Payroll'!$B:$B,B13,'December Payroll'!R:R)</f>
        <v>0</v>
      </c>
      <c r="S13" s="34">
        <f>SUMIF('January Payroll'!$B:$B,B13,'January Payroll'!S:S)+SUMIF('February Payroll'!$B:$B,B13,'February Payroll'!S:S)+SUMIF('March Payroll'!$B:$B,B13,'March Payroll'!S:S)+SUMIF('April Payroll'!$B:$B,B13,'April Payroll'!S:S)+SUMIF('May Payroll'!$B:$B,B13,'May Payroll'!S:S)+SUMIF('June Payroll'!$B:$B,B13,'June Payroll'!S:S)+SUMIF('July Payroll'!$B:$B,B13,'July Payroll'!S:S)+SUMIF('August Payroll'!$B:$B,B13,'August Payroll'!S:S)+SUMIF('September Payroll'!$B:$B,B13,'September Payroll'!S:S)+SUMIF('October Payroll'!$B:$B,B13,'October Payroll'!S:S)+SUMIF('November Payroll'!$B:$B,B13,'November Payroll'!S:S)+SUMIF('December Payroll'!$B:$B,B13,'December Payroll'!S:S)</f>
        <v>0</v>
      </c>
      <c r="T13" s="34">
        <f>SUMIF('January Payroll'!$B:$B,B13,'January Payroll'!T:T)+SUMIF('February Payroll'!$B:$B,B13,'February Payroll'!T:T)+SUMIF('March Payroll'!$B:$B,B13,'March Payroll'!T:T)+SUMIF('April Payroll'!$B:$B,B13,'April Payroll'!T:T)+SUMIF('May Payroll'!$B:$B,B13,'May Payroll'!T:T)+SUMIF('June Payroll'!$B:$B,B13,'June Payroll'!T:T)+SUMIF('July Payroll'!$B:$B,B13,'July Payroll'!T:T)+SUMIF('August Payroll'!$B:$B,B13,'August Payroll'!T:T)+SUMIF('September Payroll'!$B:$B,B13,'September Payroll'!T:T)+SUMIF('October Payroll'!$B:$B,B13,'October Payroll'!T:T)+SUMIF('November Payroll'!$B:$B,B13,'November Payroll'!T:T)+SUMIF('December Payroll'!$B:$B,B13,'December Payroll'!T:T)</f>
        <v>2965.384615</v>
      </c>
      <c r="U13" s="88">
        <f>SUMIF('January Payroll'!$B:$B,B13,'January Payroll'!U:U)+SUMIF('February Payroll'!$B:$B,B13,'February Payroll'!U:U)+SUMIF('March Payroll'!$B:$B,B13,'March Payroll'!U:U)+SUMIF('April Payroll'!$B:$B,B13,'April Payroll'!U:U)+SUMIF('May Payroll'!$B:$B,B13,'May Payroll'!U:U)+SUMIF('June Payroll'!$B:$B,B13,'June Payroll'!U:U)+SUMIF('July Payroll'!$B:$B,B13,'July Payroll'!U:U)+SUMIF('August Payroll'!$B:$B,B13,'August Payroll'!U:U)+SUMIF('September Payroll'!$B:$B,B13,'September Payroll'!U:U)+SUMIF('October Payroll'!$B:$B,B13,'October Payroll'!U:U)+SUMIF('November Payroll'!$B:$B,B13,'November Payroll'!U:U)+SUMIF('December Payroll'!$B:$B,B13,'December Payroll'!U:U)</f>
        <v>20111.53846</v>
      </c>
      <c r="V13" s="34"/>
    </row>
    <row r="14" ht="12.75" customHeight="1">
      <c r="A14" s="65"/>
      <c r="B14" s="63" t="s">
        <v>95</v>
      </c>
      <c r="C14" s="64"/>
      <c r="D14" s="64"/>
      <c r="E14" s="65">
        <f t="shared" ref="E14:U14" si="2">SUM(E4:E13)</f>
        <v>127</v>
      </c>
      <c r="F14" s="65">
        <f t="shared" si="2"/>
        <v>10</v>
      </c>
      <c r="G14" s="65">
        <f t="shared" si="2"/>
        <v>0</v>
      </c>
      <c r="H14" s="64">
        <f t="shared" si="2"/>
        <v>0</v>
      </c>
      <c r="I14" s="64">
        <f t="shared" si="2"/>
        <v>200</v>
      </c>
      <c r="J14" s="64">
        <f t="shared" si="2"/>
        <v>90692.30769</v>
      </c>
      <c r="K14" s="64">
        <f t="shared" si="2"/>
        <v>3280</v>
      </c>
      <c r="L14" s="64">
        <f t="shared" si="2"/>
        <v>0</v>
      </c>
      <c r="M14" s="64">
        <f t="shared" si="2"/>
        <v>94172.30769</v>
      </c>
      <c r="N14" s="64">
        <f t="shared" si="2"/>
        <v>5826.283077</v>
      </c>
      <c r="O14" s="64">
        <f t="shared" si="2"/>
        <v>1362.598462</v>
      </c>
      <c r="P14" s="64">
        <f t="shared" si="2"/>
        <v>4886.56</v>
      </c>
      <c r="Q14" s="64">
        <f t="shared" si="2"/>
        <v>112.5</v>
      </c>
      <c r="R14" s="64">
        <f t="shared" si="2"/>
        <v>1500</v>
      </c>
      <c r="S14" s="64">
        <f t="shared" si="2"/>
        <v>0</v>
      </c>
      <c r="T14" s="64">
        <f t="shared" si="2"/>
        <v>13687.94154</v>
      </c>
      <c r="U14" s="64">
        <f t="shared" si="2"/>
        <v>80484.36615</v>
      </c>
      <c r="V14" s="34"/>
    </row>
    <row r="15" ht="14.25" customHeight="1">
      <c r="C15" s="34"/>
      <c r="D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</row>
    <row r="16" ht="14.25" customHeight="1">
      <c r="C16" s="34"/>
      <c r="D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</row>
    <row r="17" ht="14.25" customHeight="1">
      <c r="C17" s="34"/>
      <c r="D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ht="14.25" customHeight="1">
      <c r="C18" s="34"/>
      <c r="D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</row>
    <row r="19" ht="14.25" customHeight="1">
      <c r="C19" s="34"/>
      <c r="D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ht="14.25" customHeight="1">
      <c r="C20" s="34"/>
      <c r="D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ht="14.25" customHeight="1">
      <c r="C21" s="34"/>
      <c r="D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</row>
    <row r="22" ht="14.25" customHeight="1">
      <c r="C22" s="34"/>
      <c r="D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</row>
    <row r="23" ht="14.25" customHeight="1">
      <c r="C23" s="34"/>
      <c r="D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</row>
    <row r="24" ht="14.25" customHeight="1">
      <c r="C24" s="34"/>
      <c r="D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</row>
    <row r="25" ht="14.25" customHeight="1">
      <c r="C25" s="34"/>
      <c r="D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</row>
    <row r="26" ht="14.25" customHeight="1">
      <c r="C26" s="34"/>
      <c r="D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</row>
    <row r="27" ht="14.25" customHeight="1">
      <c r="C27" s="34"/>
      <c r="D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</row>
    <row r="28" ht="14.25" customHeight="1">
      <c r="C28" s="34"/>
      <c r="D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</row>
    <row r="29" ht="14.25" customHeight="1">
      <c r="C29" s="34"/>
      <c r="D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</row>
    <row r="30" ht="14.25" customHeight="1">
      <c r="C30" s="34"/>
      <c r="D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</row>
    <row r="31" ht="14.25" customHeight="1">
      <c r="C31" s="34"/>
      <c r="D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</row>
    <row r="32" ht="14.25" customHeight="1">
      <c r="C32" s="34"/>
      <c r="D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</row>
    <row r="33" ht="14.25" customHeight="1">
      <c r="C33" s="34"/>
      <c r="D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</row>
    <row r="34" ht="14.25" customHeight="1">
      <c r="C34" s="34"/>
      <c r="D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</row>
    <row r="35" ht="14.25" customHeight="1">
      <c r="C35" s="34"/>
      <c r="D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</row>
    <row r="36" ht="14.25" customHeight="1">
      <c r="C36" s="34"/>
      <c r="D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</row>
    <row r="37" ht="14.25" customHeight="1">
      <c r="C37" s="34"/>
      <c r="D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</row>
    <row r="38" ht="14.25" customHeight="1">
      <c r="C38" s="34"/>
      <c r="D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</row>
    <row r="39" ht="14.25" customHeight="1">
      <c r="C39" s="34"/>
      <c r="D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</row>
    <row r="40" ht="14.25" customHeight="1">
      <c r="C40" s="34"/>
      <c r="D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</row>
    <row r="41" ht="14.25" customHeight="1">
      <c r="C41" s="34"/>
      <c r="D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</row>
    <row r="42" ht="14.25" customHeight="1">
      <c r="C42" s="34"/>
      <c r="D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</row>
    <row r="43" ht="14.25" customHeight="1">
      <c r="C43" s="34"/>
      <c r="D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</row>
    <row r="44" ht="14.25" customHeight="1">
      <c r="C44" s="34"/>
      <c r="D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</row>
    <row r="45" ht="14.25" customHeight="1">
      <c r="C45" s="34"/>
      <c r="D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</row>
    <row r="46" ht="14.25" customHeight="1">
      <c r="C46" s="34"/>
      <c r="D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</row>
    <row r="47" ht="14.25" customHeight="1">
      <c r="C47" s="34"/>
      <c r="D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</row>
    <row r="48" ht="14.25" customHeight="1">
      <c r="C48" s="34"/>
      <c r="D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</row>
    <row r="49" ht="14.25" customHeight="1">
      <c r="C49" s="34"/>
      <c r="D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</row>
    <row r="50" ht="14.25" customHeight="1">
      <c r="C50" s="34"/>
      <c r="D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</row>
    <row r="51" ht="14.25" customHeight="1">
      <c r="C51" s="34"/>
      <c r="D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</row>
    <row r="52" ht="14.25" customHeight="1">
      <c r="C52" s="34"/>
      <c r="D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</row>
    <row r="53" ht="14.25" customHeight="1">
      <c r="C53" s="34"/>
      <c r="D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</row>
    <row r="54" ht="14.25" customHeight="1">
      <c r="C54" s="34"/>
      <c r="D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</row>
    <row r="55" ht="14.25" customHeight="1">
      <c r="C55" s="34"/>
      <c r="D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</row>
    <row r="56" ht="14.25" customHeight="1">
      <c r="C56" s="34"/>
      <c r="D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</row>
    <row r="57" ht="14.25" customHeight="1">
      <c r="C57" s="34"/>
      <c r="D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</row>
    <row r="58" ht="14.25" customHeight="1">
      <c r="C58" s="34"/>
      <c r="D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</row>
    <row r="59" ht="14.25" customHeight="1">
      <c r="C59" s="34"/>
      <c r="D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</row>
    <row r="60" ht="14.25" customHeight="1">
      <c r="C60" s="34"/>
      <c r="D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</row>
    <row r="61" ht="14.25" customHeight="1">
      <c r="C61" s="34"/>
      <c r="D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</row>
    <row r="62" ht="14.25" customHeight="1">
      <c r="C62" s="34"/>
      <c r="D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</row>
    <row r="63" ht="14.25" customHeight="1">
      <c r="C63" s="34"/>
      <c r="D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</row>
    <row r="64" ht="14.25" customHeight="1">
      <c r="C64" s="34"/>
      <c r="D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</row>
    <row r="65" ht="14.25" customHeight="1">
      <c r="C65" s="34"/>
      <c r="D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</row>
    <row r="66" ht="14.25" customHeight="1">
      <c r="C66" s="34"/>
      <c r="D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</row>
    <row r="67" ht="14.25" customHeight="1">
      <c r="C67" s="34"/>
      <c r="D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</row>
    <row r="68" ht="14.25" customHeight="1">
      <c r="C68" s="34"/>
      <c r="D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</row>
    <row r="69" ht="14.25" customHeight="1">
      <c r="C69" s="34"/>
      <c r="D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</row>
    <row r="70" ht="14.25" customHeight="1">
      <c r="C70" s="34"/>
      <c r="D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</row>
    <row r="71" ht="14.25" customHeight="1">
      <c r="C71" s="34"/>
      <c r="D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</row>
    <row r="72" ht="14.25" customHeight="1">
      <c r="C72" s="34"/>
      <c r="D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</row>
    <row r="73" ht="14.25" customHeight="1">
      <c r="C73" s="34"/>
      <c r="D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</row>
    <row r="74" ht="14.25" customHeight="1">
      <c r="C74" s="34"/>
      <c r="D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</row>
    <row r="75" ht="14.25" customHeight="1">
      <c r="C75" s="34"/>
      <c r="D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</row>
    <row r="76" ht="14.25" customHeight="1">
      <c r="C76" s="34"/>
      <c r="D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</row>
    <row r="77" ht="14.25" customHeight="1">
      <c r="C77" s="34"/>
      <c r="D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</row>
    <row r="78" ht="14.25" customHeight="1">
      <c r="C78" s="34"/>
      <c r="D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</row>
    <row r="79" ht="14.25" customHeight="1">
      <c r="C79" s="34"/>
      <c r="D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</row>
    <row r="80" ht="14.25" customHeight="1">
      <c r="C80" s="34"/>
      <c r="D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</row>
    <row r="81" ht="14.25" customHeight="1">
      <c r="C81" s="34"/>
      <c r="D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</row>
    <row r="82" ht="14.25" customHeight="1">
      <c r="C82" s="34"/>
      <c r="D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</row>
    <row r="83" ht="14.25" customHeight="1">
      <c r="C83" s="34"/>
      <c r="D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</row>
    <row r="84" ht="14.25" customHeight="1">
      <c r="C84" s="34"/>
      <c r="D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</row>
    <row r="85" ht="14.25" customHeight="1">
      <c r="C85" s="34"/>
      <c r="D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</row>
    <row r="86" ht="14.25" customHeight="1">
      <c r="C86" s="34"/>
      <c r="D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</row>
    <row r="87" ht="14.25" customHeight="1">
      <c r="C87" s="34"/>
      <c r="D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</row>
    <row r="88" ht="14.25" customHeight="1">
      <c r="C88" s="34"/>
      <c r="D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</row>
    <row r="89" ht="14.25" customHeight="1">
      <c r="C89" s="34"/>
      <c r="D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</row>
    <row r="90" ht="14.25" customHeight="1">
      <c r="C90" s="34"/>
      <c r="D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</row>
    <row r="91" ht="14.25" customHeight="1">
      <c r="C91" s="34"/>
      <c r="D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</row>
    <row r="92" ht="14.25" customHeight="1">
      <c r="C92" s="34"/>
      <c r="D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</row>
    <row r="93" ht="14.25" customHeight="1">
      <c r="C93" s="34"/>
      <c r="D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</row>
    <row r="94" ht="14.25" customHeight="1">
      <c r="C94" s="34"/>
      <c r="D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</row>
    <row r="95" ht="14.25" customHeight="1">
      <c r="C95" s="34"/>
      <c r="D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</row>
    <row r="96" ht="14.25" customHeight="1">
      <c r="C96" s="34"/>
      <c r="D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</row>
    <row r="97" ht="14.25" customHeight="1">
      <c r="C97" s="34"/>
      <c r="D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</row>
    <row r="98" ht="14.25" customHeight="1">
      <c r="C98" s="34"/>
      <c r="D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</row>
    <row r="99" ht="14.25" customHeight="1">
      <c r="C99" s="34"/>
      <c r="D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</row>
    <row r="100" ht="14.25" customHeight="1">
      <c r="C100" s="34"/>
      <c r="D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</row>
    <row r="101" ht="14.25" customHeight="1">
      <c r="C101" s="34"/>
      <c r="D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</row>
    <row r="102" ht="14.25" customHeight="1">
      <c r="C102" s="34"/>
      <c r="D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</row>
    <row r="103" ht="14.25" customHeight="1">
      <c r="C103" s="34"/>
      <c r="D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</row>
    <row r="104" ht="14.25" customHeight="1">
      <c r="C104" s="34"/>
      <c r="D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</row>
    <row r="105" ht="14.25" customHeight="1">
      <c r="C105" s="34"/>
      <c r="D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</row>
    <row r="106" ht="14.25" customHeight="1">
      <c r="C106" s="34"/>
      <c r="D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</row>
    <row r="107" ht="14.25" customHeight="1">
      <c r="C107" s="34"/>
      <c r="D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</row>
    <row r="108" ht="14.25" customHeight="1">
      <c r="C108" s="34"/>
      <c r="D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</row>
    <row r="109" ht="14.25" customHeight="1">
      <c r="C109" s="34"/>
      <c r="D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</row>
    <row r="110" ht="14.25" customHeight="1">
      <c r="C110" s="34"/>
      <c r="D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</row>
    <row r="111" ht="14.25" customHeight="1">
      <c r="C111" s="34"/>
      <c r="D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</row>
    <row r="112" ht="14.25" customHeight="1">
      <c r="C112" s="34"/>
      <c r="D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</row>
    <row r="113" ht="14.25" customHeight="1">
      <c r="C113" s="34"/>
      <c r="D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</row>
    <row r="114" ht="14.25" customHeight="1">
      <c r="C114" s="34"/>
      <c r="D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</row>
    <row r="115" ht="14.25" customHeight="1">
      <c r="C115" s="34"/>
      <c r="D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</row>
    <row r="116" ht="14.25" customHeight="1">
      <c r="C116" s="34"/>
      <c r="D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</row>
    <row r="117" ht="14.25" customHeight="1">
      <c r="C117" s="34"/>
      <c r="D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</row>
    <row r="118" ht="14.25" customHeight="1">
      <c r="C118" s="34"/>
      <c r="D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</row>
    <row r="119" ht="14.25" customHeight="1">
      <c r="C119" s="34"/>
      <c r="D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</row>
    <row r="120" ht="14.25" customHeight="1">
      <c r="C120" s="34"/>
      <c r="D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</row>
    <row r="121" ht="14.25" customHeight="1">
      <c r="C121" s="34"/>
      <c r="D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</row>
    <row r="122" ht="14.25" customHeight="1">
      <c r="C122" s="34"/>
      <c r="D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</row>
    <row r="123" ht="14.25" customHeight="1">
      <c r="C123" s="34"/>
      <c r="D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</row>
    <row r="124" ht="14.25" customHeight="1">
      <c r="C124" s="34"/>
      <c r="D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</row>
    <row r="125" ht="14.25" customHeight="1">
      <c r="C125" s="34"/>
      <c r="D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</row>
    <row r="126" ht="14.25" customHeight="1">
      <c r="C126" s="34"/>
      <c r="D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</row>
    <row r="127" ht="14.25" customHeight="1">
      <c r="C127" s="34"/>
      <c r="D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</row>
    <row r="128" ht="14.25" customHeight="1">
      <c r="C128" s="34"/>
      <c r="D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</row>
    <row r="129" ht="14.25" customHeight="1">
      <c r="C129" s="34"/>
      <c r="D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</row>
    <row r="130" ht="14.25" customHeight="1">
      <c r="C130" s="34"/>
      <c r="D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</row>
    <row r="131" ht="14.25" customHeight="1">
      <c r="C131" s="34"/>
      <c r="D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</row>
    <row r="132" ht="14.25" customHeight="1">
      <c r="C132" s="34"/>
      <c r="D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</row>
    <row r="133" ht="14.25" customHeight="1">
      <c r="C133" s="34"/>
      <c r="D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</row>
    <row r="134" ht="14.25" customHeight="1">
      <c r="C134" s="34"/>
      <c r="D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</row>
    <row r="135" ht="14.25" customHeight="1">
      <c r="C135" s="34"/>
      <c r="D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</row>
    <row r="136" ht="14.25" customHeight="1">
      <c r="C136" s="34"/>
      <c r="D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</row>
    <row r="137" ht="14.25" customHeight="1">
      <c r="C137" s="34"/>
      <c r="D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</row>
    <row r="138" ht="14.25" customHeight="1">
      <c r="C138" s="34"/>
      <c r="D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</row>
    <row r="139" ht="14.25" customHeight="1">
      <c r="C139" s="34"/>
      <c r="D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</row>
    <row r="140" ht="14.25" customHeight="1">
      <c r="C140" s="34"/>
      <c r="D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</row>
    <row r="141" ht="14.25" customHeight="1">
      <c r="C141" s="34"/>
      <c r="D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</row>
    <row r="142" ht="14.25" customHeight="1">
      <c r="C142" s="34"/>
      <c r="D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</row>
    <row r="143" ht="14.25" customHeight="1">
      <c r="C143" s="34"/>
      <c r="D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</row>
    <row r="144" ht="14.25" customHeight="1">
      <c r="C144" s="34"/>
      <c r="D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</row>
    <row r="145" ht="14.25" customHeight="1">
      <c r="C145" s="34"/>
      <c r="D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</row>
    <row r="146" ht="14.25" customHeight="1">
      <c r="C146" s="34"/>
      <c r="D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</row>
    <row r="147" ht="14.25" customHeight="1">
      <c r="C147" s="34"/>
      <c r="D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</row>
    <row r="148" ht="14.25" customHeight="1">
      <c r="C148" s="34"/>
      <c r="D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</row>
    <row r="149" ht="14.25" customHeight="1">
      <c r="C149" s="34"/>
      <c r="D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</row>
    <row r="150" ht="14.25" customHeight="1">
      <c r="C150" s="34"/>
      <c r="D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</row>
    <row r="151" ht="14.25" customHeight="1">
      <c r="C151" s="34"/>
      <c r="D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</row>
    <row r="152" ht="14.25" customHeight="1">
      <c r="C152" s="34"/>
      <c r="D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</row>
    <row r="153" ht="14.25" customHeight="1">
      <c r="C153" s="34"/>
      <c r="D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</row>
    <row r="154" ht="14.25" customHeight="1">
      <c r="C154" s="34"/>
      <c r="D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</row>
    <row r="155" ht="14.25" customHeight="1">
      <c r="C155" s="34"/>
      <c r="D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</row>
    <row r="156" ht="14.25" customHeight="1">
      <c r="C156" s="34"/>
      <c r="D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</row>
    <row r="157" ht="14.25" customHeight="1">
      <c r="C157" s="34"/>
      <c r="D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</row>
    <row r="158" ht="14.25" customHeight="1">
      <c r="C158" s="34"/>
      <c r="D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</row>
    <row r="159" ht="14.25" customHeight="1">
      <c r="C159" s="34"/>
      <c r="D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</row>
    <row r="160" ht="14.25" customHeight="1">
      <c r="C160" s="34"/>
      <c r="D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</row>
    <row r="161" ht="14.25" customHeight="1">
      <c r="C161" s="34"/>
      <c r="D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</row>
    <row r="162" ht="14.25" customHeight="1">
      <c r="C162" s="34"/>
      <c r="D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</row>
    <row r="163" ht="14.25" customHeight="1">
      <c r="C163" s="34"/>
      <c r="D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</row>
    <row r="164" ht="14.25" customHeight="1">
      <c r="C164" s="34"/>
      <c r="D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</row>
    <row r="165" ht="14.25" customHeight="1">
      <c r="C165" s="34"/>
      <c r="D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</row>
    <row r="166" ht="14.25" customHeight="1">
      <c r="C166" s="34"/>
      <c r="D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</row>
    <row r="167" ht="14.25" customHeight="1">
      <c r="C167" s="34"/>
      <c r="D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</row>
    <row r="168" ht="14.25" customHeight="1">
      <c r="C168" s="34"/>
      <c r="D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</row>
    <row r="169" ht="14.25" customHeight="1">
      <c r="C169" s="34"/>
      <c r="D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</row>
    <row r="170" ht="14.25" customHeight="1">
      <c r="C170" s="34"/>
      <c r="D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</row>
    <row r="171" ht="14.25" customHeight="1">
      <c r="C171" s="34"/>
      <c r="D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</row>
    <row r="172" ht="14.25" customHeight="1">
      <c r="C172" s="34"/>
      <c r="D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</row>
    <row r="173" ht="14.25" customHeight="1">
      <c r="C173" s="34"/>
      <c r="D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</row>
    <row r="174" ht="14.25" customHeight="1">
      <c r="C174" s="34"/>
      <c r="D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</row>
    <row r="175" ht="14.25" customHeight="1">
      <c r="C175" s="34"/>
      <c r="D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</row>
    <row r="176" ht="14.25" customHeight="1">
      <c r="C176" s="34"/>
      <c r="D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</row>
    <row r="177" ht="14.25" customHeight="1">
      <c r="C177" s="34"/>
      <c r="D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</row>
    <row r="178" ht="14.25" customHeight="1">
      <c r="C178" s="34"/>
      <c r="D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</row>
    <row r="179" ht="14.25" customHeight="1">
      <c r="C179" s="34"/>
      <c r="D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</row>
    <row r="180" ht="14.25" customHeight="1">
      <c r="C180" s="34"/>
      <c r="D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</row>
    <row r="181" ht="14.25" customHeight="1">
      <c r="C181" s="34"/>
      <c r="D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</row>
    <row r="182" ht="14.25" customHeight="1">
      <c r="C182" s="34"/>
      <c r="D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</row>
    <row r="183" ht="14.25" customHeight="1">
      <c r="C183" s="34"/>
      <c r="D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</row>
    <row r="184" ht="14.25" customHeight="1">
      <c r="C184" s="34"/>
      <c r="D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</row>
    <row r="185" ht="14.25" customHeight="1">
      <c r="C185" s="34"/>
      <c r="D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</row>
    <row r="186" ht="14.25" customHeight="1">
      <c r="C186" s="34"/>
      <c r="D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</row>
    <row r="187" ht="14.25" customHeight="1">
      <c r="C187" s="34"/>
      <c r="D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</row>
    <row r="188" ht="14.25" customHeight="1">
      <c r="C188" s="34"/>
      <c r="D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</row>
    <row r="189" ht="14.25" customHeight="1">
      <c r="C189" s="34"/>
      <c r="D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</row>
    <row r="190" ht="14.25" customHeight="1">
      <c r="C190" s="34"/>
      <c r="D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</row>
    <row r="191" ht="14.25" customHeight="1">
      <c r="C191" s="34"/>
      <c r="D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</row>
    <row r="192" ht="14.25" customHeight="1">
      <c r="C192" s="34"/>
      <c r="D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</row>
    <row r="193" ht="14.25" customHeight="1">
      <c r="C193" s="34"/>
      <c r="D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</row>
    <row r="194" ht="14.25" customHeight="1">
      <c r="C194" s="34"/>
      <c r="D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</row>
    <row r="195" ht="14.25" customHeight="1">
      <c r="C195" s="34"/>
      <c r="D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</row>
    <row r="196" ht="14.25" customHeight="1">
      <c r="C196" s="34"/>
      <c r="D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</row>
    <row r="197" ht="14.25" customHeight="1">
      <c r="C197" s="34"/>
      <c r="D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</row>
    <row r="198" ht="14.25" customHeight="1">
      <c r="C198" s="34"/>
      <c r="D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</row>
    <row r="199" ht="14.25" customHeight="1">
      <c r="C199" s="34"/>
      <c r="D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</row>
    <row r="200" ht="14.25" customHeight="1">
      <c r="C200" s="34"/>
      <c r="D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</row>
    <row r="201" ht="14.25" customHeight="1">
      <c r="C201" s="34"/>
      <c r="D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</row>
    <row r="202" ht="14.25" customHeight="1">
      <c r="C202" s="34"/>
      <c r="D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</row>
    <row r="203" ht="14.25" customHeight="1">
      <c r="C203" s="34"/>
      <c r="D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</row>
    <row r="204" ht="14.25" customHeight="1">
      <c r="C204" s="34"/>
      <c r="D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</row>
    <row r="205" ht="14.25" customHeight="1">
      <c r="C205" s="34"/>
      <c r="D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</row>
    <row r="206" ht="14.25" customHeight="1">
      <c r="C206" s="34"/>
      <c r="D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</row>
    <row r="207" ht="14.25" customHeight="1">
      <c r="C207" s="34"/>
      <c r="D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</row>
    <row r="208" ht="14.25" customHeight="1">
      <c r="C208" s="34"/>
      <c r="D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</row>
    <row r="209" ht="14.25" customHeight="1">
      <c r="C209" s="34"/>
      <c r="D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</row>
    <row r="210" ht="14.25" customHeight="1">
      <c r="C210" s="34"/>
      <c r="D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</row>
    <row r="211" ht="14.25" customHeight="1">
      <c r="C211" s="34"/>
      <c r="D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</row>
    <row r="212" ht="14.25" customHeight="1">
      <c r="C212" s="34"/>
      <c r="D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</row>
    <row r="213" ht="14.25" customHeight="1">
      <c r="C213" s="34"/>
      <c r="D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</row>
    <row r="214" ht="14.25" customHeight="1">
      <c r="C214" s="34"/>
      <c r="D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</row>
    <row r="215" ht="14.25" customHeight="1">
      <c r="C215" s="34"/>
      <c r="D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</row>
    <row r="216" ht="14.25" customHeight="1">
      <c r="C216" s="34"/>
      <c r="D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</row>
    <row r="217" ht="14.25" customHeight="1">
      <c r="C217" s="34"/>
      <c r="D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</row>
    <row r="218" ht="14.25" customHeight="1">
      <c r="C218" s="34"/>
      <c r="D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</row>
    <row r="219" ht="14.25" customHeight="1">
      <c r="C219" s="34"/>
      <c r="D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</row>
    <row r="220" ht="14.25" customHeight="1">
      <c r="C220" s="34"/>
      <c r="D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</row>
    <row r="221" ht="14.25" customHeight="1">
      <c r="C221" s="34"/>
      <c r="D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</row>
    <row r="222" ht="14.25" customHeight="1">
      <c r="C222" s="34"/>
      <c r="D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</row>
    <row r="223" ht="14.25" customHeight="1">
      <c r="C223" s="34"/>
      <c r="D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</row>
    <row r="224" ht="14.25" customHeight="1">
      <c r="C224" s="34"/>
      <c r="D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</row>
    <row r="225" ht="14.25" customHeight="1">
      <c r="C225" s="34"/>
      <c r="D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</row>
    <row r="226" ht="14.25" customHeight="1">
      <c r="C226" s="34"/>
      <c r="D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</row>
    <row r="227" ht="14.25" customHeight="1">
      <c r="C227" s="34"/>
      <c r="D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</row>
    <row r="228" ht="14.25" customHeight="1">
      <c r="C228" s="34"/>
      <c r="D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</row>
    <row r="229" ht="14.25" customHeight="1">
      <c r="C229" s="34"/>
      <c r="D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</row>
    <row r="230" ht="14.25" customHeight="1">
      <c r="C230" s="34"/>
      <c r="D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</row>
    <row r="231" ht="14.25" customHeight="1">
      <c r="C231" s="34"/>
      <c r="D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</row>
    <row r="232" ht="14.25" customHeight="1">
      <c r="C232" s="34"/>
      <c r="D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</row>
    <row r="233" ht="14.25" customHeight="1">
      <c r="C233" s="34"/>
      <c r="D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</row>
    <row r="234" ht="14.25" customHeight="1">
      <c r="C234" s="34"/>
      <c r="D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</row>
    <row r="235" ht="14.25" customHeight="1">
      <c r="C235" s="34"/>
      <c r="D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</row>
    <row r="236" ht="14.25" customHeight="1">
      <c r="C236" s="34"/>
      <c r="D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</row>
    <row r="237" ht="14.25" customHeight="1">
      <c r="C237" s="34"/>
      <c r="D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</row>
    <row r="238" ht="14.25" customHeight="1">
      <c r="C238" s="34"/>
      <c r="D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</row>
    <row r="239" ht="14.25" customHeight="1">
      <c r="C239" s="34"/>
      <c r="D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</row>
    <row r="240" ht="14.25" customHeight="1">
      <c r="C240" s="34"/>
      <c r="D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</row>
    <row r="241" ht="14.25" customHeight="1">
      <c r="C241" s="34"/>
      <c r="D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</row>
    <row r="242" ht="14.25" customHeight="1">
      <c r="C242" s="34"/>
      <c r="D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</row>
    <row r="243" ht="14.25" customHeight="1">
      <c r="C243" s="34"/>
      <c r="D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</row>
    <row r="244" ht="14.25" customHeight="1">
      <c r="C244" s="34"/>
      <c r="D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</row>
    <row r="245" ht="14.25" customHeight="1">
      <c r="C245" s="34"/>
      <c r="D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</row>
    <row r="246" ht="14.25" customHeight="1">
      <c r="C246" s="34"/>
      <c r="D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</row>
    <row r="247" ht="14.25" customHeight="1">
      <c r="C247" s="34"/>
      <c r="D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</row>
    <row r="248" ht="14.25" customHeight="1">
      <c r="C248" s="34"/>
      <c r="D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</row>
    <row r="249" ht="14.25" customHeight="1">
      <c r="C249" s="34"/>
      <c r="D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</row>
    <row r="250" ht="14.25" customHeight="1">
      <c r="C250" s="34"/>
      <c r="D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</row>
    <row r="251" ht="14.25" customHeight="1">
      <c r="C251" s="34"/>
      <c r="D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</row>
    <row r="252" ht="14.25" customHeight="1">
      <c r="C252" s="34"/>
      <c r="D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</row>
    <row r="253" ht="14.25" customHeight="1">
      <c r="C253" s="34"/>
      <c r="D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</row>
    <row r="254" ht="14.25" customHeight="1">
      <c r="C254" s="34"/>
      <c r="D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</row>
    <row r="255" ht="14.25" customHeight="1">
      <c r="C255" s="34"/>
      <c r="D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</row>
    <row r="256" ht="14.25" customHeight="1">
      <c r="C256" s="34"/>
      <c r="D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</row>
    <row r="257" ht="14.25" customHeight="1">
      <c r="C257" s="34"/>
      <c r="D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</row>
    <row r="258" ht="14.25" customHeight="1">
      <c r="C258" s="34"/>
      <c r="D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</row>
    <row r="259" ht="14.25" customHeight="1">
      <c r="C259" s="34"/>
      <c r="D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</row>
    <row r="260" ht="14.25" customHeight="1">
      <c r="C260" s="34"/>
      <c r="D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</row>
    <row r="261" ht="14.25" customHeight="1">
      <c r="C261" s="34"/>
      <c r="D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</row>
    <row r="262" ht="14.25" customHeight="1">
      <c r="C262" s="34"/>
      <c r="D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</row>
    <row r="263" ht="14.25" customHeight="1">
      <c r="C263" s="34"/>
      <c r="D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</row>
    <row r="264" ht="14.25" customHeight="1">
      <c r="C264" s="34"/>
      <c r="D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</row>
    <row r="265" ht="14.25" customHeight="1">
      <c r="C265" s="34"/>
      <c r="D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</row>
    <row r="266" ht="14.25" customHeight="1">
      <c r="C266" s="34"/>
      <c r="D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</row>
    <row r="267" ht="14.25" customHeight="1">
      <c r="C267" s="34"/>
      <c r="D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</row>
    <row r="268" ht="14.25" customHeight="1">
      <c r="C268" s="34"/>
      <c r="D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</row>
    <row r="269" ht="14.25" customHeight="1">
      <c r="C269" s="34"/>
      <c r="D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</row>
    <row r="270" ht="14.25" customHeight="1">
      <c r="C270" s="34"/>
      <c r="D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</row>
    <row r="271" ht="14.25" customHeight="1">
      <c r="C271" s="34"/>
      <c r="D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</row>
    <row r="272" ht="14.25" customHeight="1">
      <c r="C272" s="34"/>
      <c r="D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</row>
    <row r="273" ht="14.25" customHeight="1">
      <c r="C273" s="34"/>
      <c r="D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</row>
    <row r="274" ht="14.25" customHeight="1">
      <c r="C274" s="34"/>
      <c r="D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</row>
    <row r="275" ht="14.25" customHeight="1">
      <c r="C275" s="34"/>
      <c r="D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</row>
    <row r="276" ht="14.25" customHeight="1">
      <c r="C276" s="34"/>
      <c r="D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</row>
    <row r="277" ht="14.25" customHeight="1">
      <c r="C277" s="34"/>
      <c r="D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</row>
    <row r="278" ht="14.25" customHeight="1">
      <c r="C278" s="34"/>
      <c r="D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</row>
    <row r="279" ht="14.25" customHeight="1">
      <c r="C279" s="34"/>
      <c r="D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</row>
    <row r="280" ht="14.25" customHeight="1">
      <c r="C280" s="34"/>
      <c r="D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</row>
    <row r="281" ht="14.25" customHeight="1">
      <c r="C281" s="34"/>
      <c r="D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</row>
    <row r="282" ht="14.25" customHeight="1">
      <c r="C282" s="34"/>
      <c r="D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</row>
    <row r="283" ht="14.25" customHeight="1">
      <c r="C283" s="34"/>
      <c r="D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</row>
    <row r="284" ht="14.25" customHeight="1">
      <c r="C284" s="34"/>
      <c r="D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</row>
    <row r="285" ht="14.25" customHeight="1">
      <c r="C285" s="34"/>
      <c r="D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</row>
    <row r="286" ht="14.25" customHeight="1">
      <c r="C286" s="34"/>
      <c r="D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</row>
    <row r="287" ht="14.25" customHeight="1">
      <c r="C287" s="34"/>
      <c r="D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</row>
    <row r="288" ht="14.25" customHeight="1">
      <c r="C288" s="34"/>
      <c r="D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</row>
    <row r="289" ht="14.25" customHeight="1">
      <c r="C289" s="34"/>
      <c r="D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</row>
    <row r="290" ht="14.25" customHeight="1">
      <c r="C290" s="34"/>
      <c r="D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</row>
    <row r="291" ht="14.25" customHeight="1">
      <c r="C291" s="34"/>
      <c r="D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</row>
    <row r="292" ht="14.25" customHeight="1">
      <c r="C292" s="34"/>
      <c r="D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</row>
    <row r="293" ht="14.25" customHeight="1">
      <c r="C293" s="34"/>
      <c r="D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</row>
    <row r="294" ht="14.25" customHeight="1">
      <c r="C294" s="34"/>
      <c r="D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</row>
    <row r="295" ht="14.25" customHeight="1">
      <c r="C295" s="34"/>
      <c r="D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</row>
    <row r="296" ht="14.25" customHeight="1">
      <c r="C296" s="34"/>
      <c r="D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</row>
    <row r="297" ht="14.25" customHeight="1">
      <c r="C297" s="34"/>
      <c r="D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</row>
    <row r="298" ht="14.25" customHeight="1">
      <c r="C298" s="34"/>
      <c r="D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</row>
    <row r="299" ht="14.25" customHeight="1">
      <c r="C299" s="34"/>
      <c r="D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</row>
    <row r="300" ht="14.25" customHeight="1">
      <c r="C300" s="34"/>
      <c r="D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</row>
    <row r="301" ht="14.25" customHeight="1">
      <c r="C301" s="34"/>
      <c r="D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</row>
    <row r="302" ht="14.25" customHeight="1">
      <c r="C302" s="34"/>
      <c r="D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</row>
    <row r="303" ht="14.25" customHeight="1">
      <c r="C303" s="34"/>
      <c r="D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</row>
    <row r="304" ht="14.25" customHeight="1">
      <c r="C304" s="34"/>
      <c r="D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</row>
    <row r="305" ht="14.25" customHeight="1">
      <c r="C305" s="34"/>
      <c r="D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</row>
    <row r="306" ht="14.25" customHeight="1">
      <c r="C306" s="34"/>
      <c r="D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</row>
    <row r="307" ht="14.25" customHeight="1">
      <c r="C307" s="34"/>
      <c r="D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</row>
    <row r="308" ht="14.25" customHeight="1">
      <c r="C308" s="34"/>
      <c r="D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</row>
    <row r="309" ht="14.25" customHeight="1">
      <c r="C309" s="34"/>
      <c r="D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</row>
    <row r="310" ht="14.25" customHeight="1">
      <c r="C310" s="34"/>
      <c r="D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</row>
    <row r="311" ht="14.25" customHeight="1">
      <c r="C311" s="34"/>
      <c r="D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</row>
    <row r="312" ht="14.25" customHeight="1">
      <c r="C312" s="34"/>
      <c r="D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</row>
    <row r="313" ht="14.25" customHeight="1">
      <c r="C313" s="34"/>
      <c r="D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</row>
    <row r="314" ht="14.25" customHeight="1">
      <c r="C314" s="34"/>
      <c r="D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</row>
    <row r="315" ht="14.25" customHeight="1">
      <c r="C315" s="34"/>
      <c r="D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</row>
    <row r="316" ht="14.25" customHeight="1">
      <c r="C316" s="34"/>
      <c r="D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</row>
    <row r="317" ht="14.25" customHeight="1">
      <c r="C317" s="34"/>
      <c r="D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</row>
    <row r="318" ht="14.25" customHeight="1">
      <c r="C318" s="34"/>
      <c r="D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</row>
    <row r="319" ht="14.25" customHeight="1">
      <c r="C319" s="34"/>
      <c r="D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</row>
    <row r="320" ht="14.25" customHeight="1">
      <c r="C320" s="34"/>
      <c r="D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</row>
    <row r="321" ht="14.25" customHeight="1">
      <c r="C321" s="34"/>
      <c r="D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</row>
    <row r="322" ht="14.25" customHeight="1">
      <c r="C322" s="34"/>
      <c r="D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</row>
    <row r="323" ht="14.25" customHeight="1">
      <c r="C323" s="34"/>
      <c r="D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</row>
    <row r="324" ht="14.25" customHeight="1">
      <c r="C324" s="34"/>
      <c r="D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</row>
    <row r="325" ht="14.25" customHeight="1">
      <c r="C325" s="34"/>
      <c r="D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</row>
    <row r="326" ht="14.25" customHeight="1">
      <c r="C326" s="34"/>
      <c r="D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</row>
    <row r="327" ht="14.25" customHeight="1">
      <c r="C327" s="34"/>
      <c r="D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</row>
    <row r="328" ht="14.25" customHeight="1">
      <c r="C328" s="34"/>
      <c r="D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</row>
    <row r="329" ht="14.25" customHeight="1">
      <c r="C329" s="34"/>
      <c r="D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</row>
    <row r="330" ht="14.25" customHeight="1">
      <c r="C330" s="34"/>
      <c r="D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</row>
    <row r="331" ht="14.25" customHeight="1">
      <c r="C331" s="34"/>
      <c r="D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</row>
    <row r="332" ht="14.25" customHeight="1">
      <c r="C332" s="34"/>
      <c r="D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</row>
    <row r="333" ht="14.25" customHeight="1">
      <c r="C333" s="34"/>
      <c r="D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</row>
    <row r="334" ht="14.25" customHeight="1">
      <c r="C334" s="34"/>
      <c r="D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</row>
    <row r="335" ht="14.25" customHeight="1">
      <c r="C335" s="34"/>
      <c r="D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</row>
    <row r="336" ht="14.25" customHeight="1">
      <c r="C336" s="34"/>
      <c r="D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</row>
    <row r="337" ht="14.25" customHeight="1">
      <c r="C337" s="34"/>
      <c r="D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</row>
    <row r="338" ht="14.25" customHeight="1">
      <c r="C338" s="34"/>
      <c r="D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</row>
    <row r="339" ht="14.25" customHeight="1">
      <c r="C339" s="34"/>
      <c r="D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</row>
    <row r="340" ht="14.25" customHeight="1">
      <c r="C340" s="34"/>
      <c r="D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</row>
    <row r="341" ht="14.25" customHeight="1">
      <c r="C341" s="34"/>
      <c r="D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</row>
    <row r="342" ht="14.25" customHeight="1">
      <c r="C342" s="34"/>
      <c r="D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</row>
    <row r="343" ht="14.25" customHeight="1">
      <c r="C343" s="34"/>
      <c r="D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</row>
    <row r="344" ht="14.25" customHeight="1">
      <c r="C344" s="34"/>
      <c r="D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</row>
    <row r="345" ht="14.25" customHeight="1">
      <c r="C345" s="34"/>
      <c r="D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</row>
    <row r="346" ht="14.25" customHeight="1">
      <c r="C346" s="34"/>
      <c r="D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</row>
    <row r="347" ht="14.25" customHeight="1">
      <c r="C347" s="34"/>
      <c r="D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</row>
    <row r="348" ht="14.25" customHeight="1">
      <c r="C348" s="34"/>
      <c r="D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</row>
    <row r="349" ht="14.25" customHeight="1">
      <c r="C349" s="34"/>
      <c r="D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</row>
    <row r="350" ht="14.25" customHeight="1">
      <c r="C350" s="34"/>
      <c r="D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</row>
    <row r="351" ht="14.25" customHeight="1">
      <c r="C351" s="34"/>
      <c r="D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</row>
    <row r="352" ht="14.25" customHeight="1">
      <c r="C352" s="34"/>
      <c r="D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</row>
    <row r="353" ht="14.25" customHeight="1">
      <c r="C353" s="34"/>
      <c r="D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</row>
    <row r="354" ht="14.25" customHeight="1">
      <c r="C354" s="34"/>
      <c r="D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</row>
    <row r="355" ht="14.25" customHeight="1">
      <c r="C355" s="34"/>
      <c r="D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</row>
    <row r="356" ht="14.25" customHeight="1">
      <c r="C356" s="34"/>
      <c r="D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</row>
    <row r="357" ht="14.25" customHeight="1">
      <c r="C357" s="34"/>
      <c r="D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</row>
    <row r="358" ht="14.25" customHeight="1">
      <c r="C358" s="34"/>
      <c r="D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</row>
    <row r="359" ht="14.25" customHeight="1">
      <c r="C359" s="34"/>
      <c r="D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</row>
    <row r="360" ht="14.25" customHeight="1">
      <c r="C360" s="34"/>
      <c r="D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</row>
    <row r="361" ht="14.25" customHeight="1">
      <c r="C361" s="34"/>
      <c r="D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</row>
    <row r="362" ht="14.25" customHeight="1">
      <c r="C362" s="34"/>
      <c r="D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</row>
    <row r="363" ht="14.25" customHeight="1">
      <c r="C363" s="34"/>
      <c r="D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</row>
    <row r="364" ht="14.25" customHeight="1">
      <c r="C364" s="34"/>
      <c r="D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</row>
    <row r="365" ht="14.25" customHeight="1">
      <c r="C365" s="34"/>
      <c r="D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</row>
    <row r="366" ht="14.25" customHeight="1">
      <c r="C366" s="34"/>
      <c r="D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</row>
    <row r="367" ht="14.25" customHeight="1">
      <c r="C367" s="34"/>
      <c r="D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</row>
    <row r="368" ht="14.25" customHeight="1">
      <c r="C368" s="34"/>
      <c r="D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</row>
    <row r="369" ht="14.25" customHeight="1">
      <c r="C369" s="34"/>
      <c r="D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</row>
    <row r="370" ht="14.25" customHeight="1">
      <c r="C370" s="34"/>
      <c r="D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</row>
    <row r="371" ht="14.25" customHeight="1">
      <c r="C371" s="34"/>
      <c r="D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</row>
    <row r="372" ht="14.25" customHeight="1">
      <c r="C372" s="34"/>
      <c r="D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</row>
    <row r="373" ht="14.25" customHeight="1">
      <c r="C373" s="34"/>
      <c r="D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</row>
    <row r="374" ht="14.25" customHeight="1">
      <c r="C374" s="34"/>
      <c r="D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</row>
    <row r="375" ht="14.25" customHeight="1">
      <c r="C375" s="34"/>
      <c r="D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</row>
    <row r="376" ht="14.25" customHeight="1">
      <c r="C376" s="34"/>
      <c r="D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</row>
    <row r="377" ht="14.25" customHeight="1">
      <c r="C377" s="34"/>
      <c r="D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</row>
    <row r="378" ht="14.25" customHeight="1">
      <c r="C378" s="34"/>
      <c r="D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</row>
    <row r="379" ht="14.25" customHeight="1">
      <c r="C379" s="34"/>
      <c r="D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</row>
    <row r="380" ht="14.25" customHeight="1">
      <c r="C380" s="34"/>
      <c r="D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</row>
    <row r="381" ht="14.25" customHeight="1">
      <c r="C381" s="34"/>
      <c r="D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</row>
    <row r="382" ht="14.25" customHeight="1">
      <c r="C382" s="34"/>
      <c r="D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</row>
    <row r="383" ht="14.25" customHeight="1">
      <c r="C383" s="34"/>
      <c r="D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</row>
    <row r="384" ht="14.25" customHeight="1">
      <c r="C384" s="34"/>
      <c r="D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</row>
    <row r="385" ht="14.25" customHeight="1">
      <c r="C385" s="34"/>
      <c r="D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</row>
    <row r="386" ht="14.25" customHeight="1">
      <c r="C386" s="34"/>
      <c r="D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</row>
    <row r="387" ht="14.25" customHeight="1">
      <c r="C387" s="34"/>
      <c r="D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</row>
    <row r="388" ht="14.25" customHeight="1">
      <c r="C388" s="34"/>
      <c r="D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</row>
    <row r="389" ht="14.25" customHeight="1">
      <c r="C389" s="34"/>
      <c r="D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</row>
    <row r="390" ht="14.25" customHeight="1">
      <c r="C390" s="34"/>
      <c r="D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</row>
    <row r="391" ht="14.25" customHeight="1">
      <c r="C391" s="34"/>
      <c r="D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</row>
    <row r="392" ht="14.25" customHeight="1">
      <c r="C392" s="34"/>
      <c r="D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</row>
    <row r="393" ht="14.25" customHeight="1">
      <c r="C393" s="34"/>
      <c r="D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</row>
    <row r="394" ht="14.25" customHeight="1">
      <c r="C394" s="34"/>
      <c r="D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</row>
    <row r="395" ht="14.25" customHeight="1">
      <c r="C395" s="34"/>
      <c r="D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</row>
    <row r="396" ht="14.25" customHeight="1">
      <c r="C396" s="34"/>
      <c r="D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</row>
    <row r="397" ht="14.25" customHeight="1">
      <c r="C397" s="34"/>
      <c r="D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</row>
    <row r="398" ht="14.25" customHeight="1">
      <c r="C398" s="34"/>
      <c r="D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</row>
    <row r="399" ht="14.25" customHeight="1">
      <c r="C399" s="34"/>
      <c r="D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</row>
    <row r="400" ht="14.25" customHeight="1">
      <c r="C400" s="34"/>
      <c r="D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</row>
    <row r="401" ht="14.25" customHeight="1">
      <c r="C401" s="34"/>
      <c r="D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</row>
    <row r="402" ht="14.25" customHeight="1">
      <c r="C402" s="34"/>
      <c r="D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</row>
    <row r="403" ht="14.25" customHeight="1">
      <c r="C403" s="34"/>
      <c r="D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</row>
    <row r="404" ht="14.25" customHeight="1">
      <c r="C404" s="34"/>
      <c r="D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</row>
    <row r="405" ht="14.25" customHeight="1">
      <c r="C405" s="34"/>
      <c r="D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</row>
    <row r="406" ht="14.25" customHeight="1">
      <c r="C406" s="34"/>
      <c r="D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</row>
    <row r="407" ht="14.25" customHeight="1">
      <c r="C407" s="34"/>
      <c r="D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</row>
    <row r="408" ht="14.25" customHeight="1">
      <c r="C408" s="34"/>
      <c r="D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</row>
    <row r="409" ht="14.25" customHeight="1">
      <c r="C409" s="34"/>
      <c r="D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</row>
    <row r="410" ht="14.25" customHeight="1">
      <c r="C410" s="34"/>
      <c r="D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</row>
    <row r="411" ht="14.25" customHeight="1">
      <c r="C411" s="34"/>
      <c r="D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</row>
    <row r="412" ht="14.25" customHeight="1">
      <c r="C412" s="34"/>
      <c r="D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</row>
    <row r="413" ht="14.25" customHeight="1">
      <c r="C413" s="34"/>
      <c r="D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</row>
    <row r="414" ht="14.25" customHeight="1">
      <c r="C414" s="34"/>
      <c r="D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</row>
    <row r="415" ht="14.25" customHeight="1">
      <c r="C415" s="34"/>
      <c r="D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</row>
    <row r="416" ht="14.25" customHeight="1">
      <c r="C416" s="34"/>
      <c r="D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</row>
    <row r="417" ht="14.25" customHeight="1">
      <c r="C417" s="34"/>
      <c r="D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</row>
    <row r="418" ht="14.25" customHeight="1">
      <c r="C418" s="34"/>
      <c r="D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</row>
    <row r="419" ht="14.25" customHeight="1">
      <c r="C419" s="34"/>
      <c r="D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</row>
    <row r="420" ht="14.25" customHeight="1">
      <c r="C420" s="34"/>
      <c r="D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</row>
    <row r="421" ht="14.25" customHeight="1">
      <c r="C421" s="34"/>
      <c r="D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</row>
    <row r="422" ht="14.25" customHeight="1">
      <c r="C422" s="34"/>
      <c r="D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</row>
    <row r="423" ht="14.25" customHeight="1">
      <c r="C423" s="34"/>
      <c r="D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</row>
    <row r="424" ht="14.25" customHeight="1">
      <c r="C424" s="34"/>
      <c r="D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</row>
    <row r="425" ht="14.25" customHeight="1">
      <c r="C425" s="34"/>
      <c r="D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</row>
    <row r="426" ht="14.25" customHeight="1">
      <c r="C426" s="34"/>
      <c r="D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</row>
    <row r="427" ht="14.25" customHeight="1">
      <c r="C427" s="34"/>
      <c r="D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</row>
    <row r="428" ht="14.25" customHeight="1">
      <c r="C428" s="34"/>
      <c r="D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</row>
    <row r="429" ht="14.25" customHeight="1">
      <c r="C429" s="34"/>
      <c r="D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</row>
    <row r="430" ht="14.25" customHeight="1">
      <c r="C430" s="34"/>
      <c r="D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</row>
    <row r="431" ht="14.25" customHeight="1">
      <c r="C431" s="34"/>
      <c r="D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</row>
    <row r="432" ht="14.25" customHeight="1">
      <c r="C432" s="34"/>
      <c r="D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</row>
    <row r="433" ht="14.25" customHeight="1">
      <c r="C433" s="34"/>
      <c r="D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</row>
    <row r="434" ht="14.25" customHeight="1">
      <c r="C434" s="34"/>
      <c r="D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</row>
    <row r="435" ht="14.25" customHeight="1">
      <c r="C435" s="34"/>
      <c r="D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</row>
    <row r="436" ht="14.25" customHeight="1">
      <c r="C436" s="34"/>
      <c r="D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</row>
    <row r="437" ht="14.25" customHeight="1">
      <c r="C437" s="34"/>
      <c r="D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</row>
    <row r="438" ht="14.25" customHeight="1">
      <c r="C438" s="34"/>
      <c r="D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</row>
    <row r="439" ht="14.25" customHeight="1">
      <c r="C439" s="34"/>
      <c r="D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</row>
    <row r="440" ht="14.25" customHeight="1">
      <c r="C440" s="34"/>
      <c r="D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</row>
    <row r="441" ht="14.25" customHeight="1">
      <c r="C441" s="34"/>
      <c r="D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</row>
    <row r="442" ht="14.25" customHeight="1">
      <c r="C442" s="34"/>
      <c r="D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</row>
    <row r="443" ht="14.25" customHeight="1">
      <c r="C443" s="34"/>
      <c r="D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</row>
    <row r="444" ht="14.25" customHeight="1">
      <c r="C444" s="34"/>
      <c r="D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</row>
    <row r="445" ht="14.25" customHeight="1">
      <c r="C445" s="34"/>
      <c r="D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</row>
    <row r="446" ht="14.25" customHeight="1">
      <c r="C446" s="34"/>
      <c r="D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</row>
    <row r="447" ht="14.25" customHeight="1">
      <c r="C447" s="34"/>
      <c r="D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</row>
    <row r="448" ht="14.25" customHeight="1">
      <c r="C448" s="34"/>
      <c r="D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</row>
    <row r="449" ht="14.25" customHeight="1">
      <c r="C449" s="34"/>
      <c r="D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</row>
    <row r="450" ht="14.25" customHeight="1">
      <c r="C450" s="34"/>
      <c r="D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</row>
    <row r="451" ht="14.25" customHeight="1">
      <c r="C451" s="34"/>
      <c r="D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</row>
    <row r="452" ht="14.25" customHeight="1">
      <c r="C452" s="34"/>
      <c r="D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</row>
    <row r="453" ht="14.25" customHeight="1">
      <c r="C453" s="34"/>
      <c r="D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</row>
    <row r="454" ht="14.25" customHeight="1">
      <c r="C454" s="34"/>
      <c r="D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</row>
    <row r="455" ht="14.25" customHeight="1">
      <c r="C455" s="34"/>
      <c r="D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</row>
    <row r="456" ht="14.25" customHeight="1">
      <c r="C456" s="34"/>
      <c r="D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</row>
    <row r="457" ht="14.25" customHeight="1">
      <c r="C457" s="34"/>
      <c r="D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</row>
    <row r="458" ht="14.25" customHeight="1">
      <c r="C458" s="34"/>
      <c r="D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</row>
    <row r="459" ht="14.25" customHeight="1">
      <c r="C459" s="34"/>
      <c r="D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</row>
    <row r="460" ht="14.25" customHeight="1">
      <c r="C460" s="34"/>
      <c r="D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</row>
    <row r="461" ht="14.25" customHeight="1">
      <c r="C461" s="34"/>
      <c r="D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</row>
    <row r="462" ht="14.25" customHeight="1">
      <c r="C462" s="34"/>
      <c r="D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</row>
    <row r="463" ht="14.25" customHeight="1">
      <c r="C463" s="34"/>
      <c r="D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</row>
    <row r="464" ht="14.25" customHeight="1">
      <c r="C464" s="34"/>
      <c r="D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</row>
    <row r="465" ht="14.25" customHeight="1">
      <c r="C465" s="34"/>
      <c r="D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</row>
    <row r="466" ht="14.25" customHeight="1">
      <c r="C466" s="34"/>
      <c r="D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</row>
    <row r="467" ht="14.25" customHeight="1">
      <c r="C467" s="34"/>
      <c r="D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</row>
    <row r="468" ht="14.25" customHeight="1">
      <c r="C468" s="34"/>
      <c r="D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</row>
    <row r="469" ht="14.25" customHeight="1">
      <c r="C469" s="34"/>
      <c r="D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</row>
    <row r="470" ht="14.25" customHeight="1">
      <c r="C470" s="34"/>
      <c r="D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</row>
    <row r="471" ht="14.25" customHeight="1">
      <c r="C471" s="34"/>
      <c r="D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</row>
    <row r="472" ht="14.25" customHeight="1">
      <c r="C472" s="34"/>
      <c r="D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</row>
    <row r="473" ht="14.25" customHeight="1">
      <c r="C473" s="34"/>
      <c r="D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</row>
    <row r="474" ht="14.25" customHeight="1">
      <c r="C474" s="34"/>
      <c r="D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</row>
    <row r="475" ht="14.25" customHeight="1">
      <c r="C475" s="34"/>
      <c r="D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</row>
    <row r="476" ht="14.25" customHeight="1">
      <c r="C476" s="34"/>
      <c r="D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</row>
    <row r="477" ht="14.25" customHeight="1">
      <c r="C477" s="34"/>
      <c r="D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</row>
    <row r="478" ht="14.25" customHeight="1">
      <c r="C478" s="34"/>
      <c r="D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</row>
    <row r="479" ht="14.25" customHeight="1">
      <c r="C479" s="34"/>
      <c r="D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</row>
    <row r="480" ht="14.25" customHeight="1">
      <c r="C480" s="34"/>
      <c r="D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</row>
    <row r="481" ht="14.25" customHeight="1">
      <c r="C481" s="34"/>
      <c r="D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</row>
    <row r="482" ht="14.25" customHeight="1">
      <c r="C482" s="34"/>
      <c r="D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</row>
    <row r="483" ht="14.25" customHeight="1">
      <c r="C483" s="34"/>
      <c r="D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</row>
    <row r="484" ht="14.25" customHeight="1">
      <c r="C484" s="34"/>
      <c r="D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</row>
    <row r="485" ht="14.25" customHeight="1">
      <c r="C485" s="34"/>
      <c r="D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</row>
  </sheetData>
  <mergeCells count="3">
    <mergeCell ref="B1:U1"/>
    <mergeCell ref="C2:I2"/>
    <mergeCell ref="J2:U2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15.29"/>
    <col customWidth="1" min="2" max="4" width="13.71"/>
    <col customWidth="1" min="5" max="5" width="16.71"/>
    <col customWidth="1" min="6" max="6" width="12.57"/>
    <col customWidth="1" min="7" max="7" width="14.71"/>
    <col customWidth="1" min="8" max="8" width="12.14"/>
    <col customWidth="1" min="9" max="15" width="13.14"/>
    <col customWidth="1" min="16" max="16" width="12.0"/>
    <col customWidth="1" min="17" max="17" width="13.29"/>
    <col customWidth="1" min="18" max="18" width="10.71"/>
    <col customWidth="1" min="19" max="26" width="8.71"/>
  </cols>
  <sheetData>
    <row r="1" ht="27.75" customHeight="1">
      <c r="A1" s="6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51.0" customHeight="1">
      <c r="A2" s="8" t="s">
        <v>14</v>
      </c>
      <c r="B2" s="9"/>
      <c r="C2" s="9"/>
      <c r="D2" s="9"/>
      <c r="E2" s="9"/>
      <c r="F2" s="10"/>
      <c r="G2" s="11" t="s">
        <v>15</v>
      </c>
      <c r="H2" s="10"/>
      <c r="I2" s="12" t="s">
        <v>16</v>
      </c>
      <c r="J2" s="13"/>
      <c r="K2" s="13"/>
      <c r="L2" s="13"/>
      <c r="M2" s="13"/>
      <c r="N2" s="13"/>
      <c r="O2" s="14"/>
      <c r="P2" s="15" t="s">
        <v>17</v>
      </c>
      <c r="Q2" s="13"/>
      <c r="R2" s="14"/>
    </row>
    <row r="3">
      <c r="A3" s="16" t="s">
        <v>18</v>
      </c>
      <c r="B3" s="17" t="s">
        <v>19</v>
      </c>
      <c r="C3" s="17" t="s">
        <v>20</v>
      </c>
      <c r="D3" s="17" t="s">
        <v>21</v>
      </c>
      <c r="E3" s="18" t="s">
        <v>22</v>
      </c>
      <c r="F3" s="18" t="s">
        <v>23</v>
      </c>
      <c r="G3" s="18" t="s">
        <v>24</v>
      </c>
      <c r="H3" s="18" t="s">
        <v>25</v>
      </c>
      <c r="I3" s="17" t="s">
        <v>26</v>
      </c>
      <c r="J3" s="17" t="s">
        <v>27</v>
      </c>
      <c r="K3" s="17" t="s">
        <v>28</v>
      </c>
      <c r="L3" s="17" t="s">
        <v>29</v>
      </c>
      <c r="M3" s="17" t="s">
        <v>30</v>
      </c>
      <c r="N3" s="17" t="s">
        <v>31</v>
      </c>
      <c r="O3" s="19" t="s">
        <v>32</v>
      </c>
      <c r="P3" s="20" t="s">
        <v>33</v>
      </c>
      <c r="Q3" s="21" t="s">
        <v>34</v>
      </c>
      <c r="R3" s="22" t="s">
        <v>35</v>
      </c>
    </row>
    <row r="4">
      <c r="A4" s="23" t="s">
        <v>36</v>
      </c>
      <c r="B4" s="24">
        <v>25.0</v>
      </c>
      <c r="C4" s="24"/>
      <c r="D4" s="23">
        <v>52.0</v>
      </c>
      <c r="E4" s="25">
        <v>0.052</v>
      </c>
      <c r="F4" s="25">
        <v>0.05</v>
      </c>
      <c r="G4" s="25">
        <v>0.062</v>
      </c>
      <c r="H4" s="26">
        <v>0.0145</v>
      </c>
      <c r="I4" s="27">
        <v>100.0</v>
      </c>
      <c r="J4" s="27"/>
      <c r="K4" s="27"/>
      <c r="L4" s="27">
        <v>25.0</v>
      </c>
      <c r="M4" s="27"/>
      <c r="N4" s="27"/>
      <c r="O4" s="28"/>
      <c r="P4" s="29">
        <v>40.0</v>
      </c>
      <c r="Q4" s="23">
        <f>VLOOKUP(A4,'Year-to-Date Payroll'!B:F,5,FALSE)</f>
        <v>10</v>
      </c>
      <c r="R4" s="30">
        <f t="shared" ref="R4:R13" si="1">P4-Q4</f>
        <v>30</v>
      </c>
    </row>
    <row r="5">
      <c r="A5" s="23" t="s">
        <v>37</v>
      </c>
      <c r="B5" s="24"/>
      <c r="C5" s="24">
        <v>150000.0</v>
      </c>
      <c r="D5" s="23">
        <v>52.0</v>
      </c>
      <c r="E5" s="25">
        <v>0.052</v>
      </c>
      <c r="F5" s="25">
        <v>0.0</v>
      </c>
      <c r="G5" s="25">
        <v>0.062</v>
      </c>
      <c r="H5" s="31">
        <v>0.0145</v>
      </c>
      <c r="I5" s="24">
        <v>0.0</v>
      </c>
      <c r="J5" s="24">
        <v>0.0</v>
      </c>
      <c r="K5" s="24">
        <v>0.0</v>
      </c>
      <c r="L5" s="24">
        <v>0.0</v>
      </c>
      <c r="M5" s="24">
        <v>0.0</v>
      </c>
      <c r="N5" s="24">
        <v>0.0</v>
      </c>
      <c r="O5" s="32">
        <v>0.0</v>
      </c>
      <c r="P5" s="29">
        <v>40.0</v>
      </c>
      <c r="Q5" s="23">
        <f>VLOOKUP(A5,'Year-to-Date Payroll'!B:F,5,FALSE)</f>
        <v>0</v>
      </c>
      <c r="R5" s="30">
        <f t="shared" si="1"/>
        <v>40</v>
      </c>
    </row>
    <row r="6">
      <c r="A6" s="23" t="s">
        <v>38</v>
      </c>
      <c r="B6" s="24"/>
      <c r="C6" s="24">
        <v>50000.0</v>
      </c>
      <c r="D6" s="23">
        <v>52.0</v>
      </c>
      <c r="E6" s="25">
        <v>0.052</v>
      </c>
      <c r="F6" s="25">
        <v>0.0</v>
      </c>
      <c r="G6" s="25">
        <v>0.062</v>
      </c>
      <c r="H6" s="31">
        <v>0.0145</v>
      </c>
      <c r="I6" s="24">
        <v>0.0</v>
      </c>
      <c r="J6" s="24">
        <v>0.0</v>
      </c>
      <c r="K6" s="24">
        <v>0.0</v>
      </c>
      <c r="L6" s="24">
        <v>0.0</v>
      </c>
      <c r="M6" s="24">
        <v>0.0</v>
      </c>
      <c r="N6" s="24">
        <v>0.0</v>
      </c>
      <c r="O6" s="32">
        <v>0.0</v>
      </c>
      <c r="P6" s="29">
        <v>40.0</v>
      </c>
      <c r="Q6" s="23">
        <f>VLOOKUP(A6,'Year-to-Date Payroll'!B:F,5,FALSE)</f>
        <v>0</v>
      </c>
      <c r="R6" s="30">
        <f t="shared" si="1"/>
        <v>40</v>
      </c>
    </row>
    <row r="7">
      <c r="A7" s="23" t="s">
        <v>39</v>
      </c>
      <c r="B7" s="24">
        <v>15.0</v>
      </c>
      <c r="C7" s="33"/>
      <c r="D7" s="23">
        <v>52.0</v>
      </c>
      <c r="E7" s="25">
        <v>0.052</v>
      </c>
      <c r="F7" s="25">
        <v>0.0</v>
      </c>
      <c r="G7" s="25">
        <v>0.062</v>
      </c>
      <c r="H7" s="31">
        <v>0.0145</v>
      </c>
      <c r="I7" s="24">
        <v>0.0</v>
      </c>
      <c r="J7" s="24">
        <v>0.0</v>
      </c>
      <c r="K7" s="24">
        <v>0.0</v>
      </c>
      <c r="L7" s="24">
        <v>0.0</v>
      </c>
      <c r="M7" s="24">
        <v>0.0</v>
      </c>
      <c r="N7" s="24">
        <v>0.0</v>
      </c>
      <c r="O7" s="32">
        <v>0.0</v>
      </c>
      <c r="P7" s="29">
        <v>40.0</v>
      </c>
      <c r="Q7" s="23">
        <f>VLOOKUP(A7,'Year-to-Date Payroll'!B:F,5,FALSE)</f>
        <v>0</v>
      </c>
      <c r="R7" s="30">
        <f t="shared" si="1"/>
        <v>40</v>
      </c>
    </row>
    <row r="8">
      <c r="A8" s="23" t="s">
        <v>40</v>
      </c>
      <c r="B8" s="24">
        <v>20.0</v>
      </c>
      <c r="C8" s="24"/>
      <c r="D8" s="23">
        <v>52.0</v>
      </c>
      <c r="E8" s="25">
        <v>0.052</v>
      </c>
      <c r="F8" s="25">
        <v>0.0</v>
      </c>
      <c r="G8" s="25">
        <v>0.062</v>
      </c>
      <c r="H8" s="31">
        <v>0.0145</v>
      </c>
      <c r="I8" s="24">
        <v>0.0</v>
      </c>
      <c r="J8" s="24">
        <v>0.0</v>
      </c>
      <c r="K8" s="24">
        <v>0.0</v>
      </c>
      <c r="L8" s="24">
        <v>0.0</v>
      </c>
      <c r="M8" s="24">
        <v>0.0</v>
      </c>
      <c r="N8" s="24">
        <v>0.0</v>
      </c>
      <c r="O8" s="32">
        <v>0.0</v>
      </c>
      <c r="P8" s="29">
        <v>40.0</v>
      </c>
      <c r="Q8" s="23">
        <f>VLOOKUP(A8,'Year-to-Date Payroll'!B:F,5,FALSE)</f>
        <v>0</v>
      </c>
      <c r="R8" s="30">
        <f t="shared" si="1"/>
        <v>40</v>
      </c>
    </row>
    <row r="9">
      <c r="A9" s="23" t="s">
        <v>41</v>
      </c>
      <c r="B9" s="24"/>
      <c r="C9" s="24">
        <v>38000.0</v>
      </c>
      <c r="D9" s="23">
        <v>52.0</v>
      </c>
      <c r="E9" s="25">
        <v>0.052</v>
      </c>
      <c r="F9" s="25">
        <v>0.0</v>
      </c>
      <c r="G9" s="25">
        <v>0.062</v>
      </c>
      <c r="H9" s="31">
        <v>0.0145</v>
      </c>
      <c r="I9" s="24">
        <v>0.0</v>
      </c>
      <c r="J9" s="24">
        <v>0.0</v>
      </c>
      <c r="K9" s="24">
        <v>0.0</v>
      </c>
      <c r="L9" s="24">
        <v>0.0</v>
      </c>
      <c r="M9" s="24">
        <v>0.0</v>
      </c>
      <c r="N9" s="24">
        <v>0.0</v>
      </c>
      <c r="O9" s="32">
        <v>0.0</v>
      </c>
      <c r="P9" s="29">
        <v>40.0</v>
      </c>
      <c r="Q9" s="23">
        <f>VLOOKUP(A9,'Year-to-Date Payroll'!B:F,5,FALSE)</f>
        <v>0</v>
      </c>
      <c r="R9" s="30">
        <f t="shared" si="1"/>
        <v>40</v>
      </c>
    </row>
    <row r="10">
      <c r="A10" s="23" t="s">
        <v>42</v>
      </c>
      <c r="B10" s="24">
        <v>35.0</v>
      </c>
      <c r="C10" s="24"/>
      <c r="D10" s="23">
        <v>52.0</v>
      </c>
      <c r="E10" s="25">
        <v>0.052</v>
      </c>
      <c r="F10" s="25">
        <v>0.0</v>
      </c>
      <c r="G10" s="25">
        <v>0.062</v>
      </c>
      <c r="H10" s="31">
        <v>0.0145</v>
      </c>
      <c r="I10" s="24">
        <v>0.0</v>
      </c>
      <c r="J10" s="24">
        <v>0.0</v>
      </c>
      <c r="K10" s="24">
        <v>0.0</v>
      </c>
      <c r="L10" s="24">
        <v>0.0</v>
      </c>
      <c r="M10" s="24">
        <v>0.0</v>
      </c>
      <c r="N10" s="24">
        <v>0.0</v>
      </c>
      <c r="O10" s="32">
        <v>0.0</v>
      </c>
      <c r="P10" s="29">
        <v>40.0</v>
      </c>
      <c r="Q10" s="23">
        <f>VLOOKUP(A10,'Year-to-Date Payroll'!B:F,5,FALSE)</f>
        <v>0</v>
      </c>
      <c r="R10" s="30">
        <f t="shared" si="1"/>
        <v>40</v>
      </c>
    </row>
    <row r="11">
      <c r="A11" s="23" t="s">
        <v>43</v>
      </c>
      <c r="B11" s="24"/>
      <c r="C11" s="24">
        <v>55000.0</v>
      </c>
      <c r="D11" s="23">
        <v>52.0</v>
      </c>
      <c r="E11" s="25">
        <v>0.052</v>
      </c>
      <c r="F11" s="25">
        <v>0.0</v>
      </c>
      <c r="G11" s="25">
        <v>0.062</v>
      </c>
      <c r="H11" s="31">
        <v>0.0145</v>
      </c>
      <c r="I11" s="24">
        <v>0.0</v>
      </c>
      <c r="J11" s="24">
        <v>0.0</v>
      </c>
      <c r="K11" s="24">
        <v>0.0</v>
      </c>
      <c r="L11" s="24">
        <v>0.0</v>
      </c>
      <c r="M11" s="24">
        <v>0.0</v>
      </c>
      <c r="N11" s="24">
        <v>0.0</v>
      </c>
      <c r="O11" s="32">
        <v>0.0</v>
      </c>
      <c r="P11" s="29">
        <v>40.0</v>
      </c>
      <c r="Q11" s="23">
        <f>VLOOKUP(A11,'Year-to-Date Payroll'!B:F,5,FALSE)</f>
        <v>0</v>
      </c>
      <c r="R11" s="30">
        <f t="shared" si="1"/>
        <v>40</v>
      </c>
    </row>
    <row r="12">
      <c r="A12" s="23" t="s">
        <v>44</v>
      </c>
      <c r="B12" s="24">
        <v>40.0</v>
      </c>
      <c r="C12" s="24"/>
      <c r="D12" s="23">
        <v>52.0</v>
      </c>
      <c r="E12" s="25">
        <v>0.052</v>
      </c>
      <c r="F12" s="25">
        <v>0.0</v>
      </c>
      <c r="G12" s="25">
        <v>0.062</v>
      </c>
      <c r="H12" s="31">
        <v>0.0145</v>
      </c>
      <c r="I12" s="24">
        <v>0.0</v>
      </c>
      <c r="J12" s="24">
        <v>0.0</v>
      </c>
      <c r="K12" s="24">
        <v>0.0</v>
      </c>
      <c r="L12" s="24">
        <v>0.0</v>
      </c>
      <c r="M12" s="24">
        <v>0.0</v>
      </c>
      <c r="N12" s="24">
        <v>0.0</v>
      </c>
      <c r="O12" s="32">
        <v>0.0</v>
      </c>
      <c r="P12" s="29">
        <v>40.0</v>
      </c>
      <c r="Q12" s="23">
        <f>VLOOKUP(A12,'Year-to-Date Payroll'!B:F,5,FALSE)</f>
        <v>0</v>
      </c>
      <c r="R12" s="30">
        <f t="shared" si="1"/>
        <v>40</v>
      </c>
    </row>
    <row r="13">
      <c r="A13" s="23" t="s">
        <v>45</v>
      </c>
      <c r="B13" s="24"/>
      <c r="C13" s="24">
        <v>100000.0</v>
      </c>
      <c r="D13" s="23">
        <v>52.0</v>
      </c>
      <c r="E13" s="25">
        <v>0.052</v>
      </c>
      <c r="F13" s="25">
        <v>0.0</v>
      </c>
      <c r="G13" s="25">
        <v>0.062</v>
      </c>
      <c r="H13" s="31">
        <v>0.0145</v>
      </c>
      <c r="I13" s="24">
        <v>0.0</v>
      </c>
      <c r="J13" s="24">
        <v>0.0</v>
      </c>
      <c r="K13" s="24">
        <v>0.0</v>
      </c>
      <c r="L13" s="24">
        <v>0.0</v>
      </c>
      <c r="M13" s="24">
        <v>0.0</v>
      </c>
      <c r="N13" s="24">
        <v>0.0</v>
      </c>
      <c r="O13" s="32">
        <v>0.0</v>
      </c>
      <c r="P13" s="29">
        <v>40.0</v>
      </c>
      <c r="Q13" s="23">
        <f>VLOOKUP(A13,'Year-to-Date Payroll'!B:F,5,FALSE)</f>
        <v>0</v>
      </c>
      <c r="R13" s="30">
        <f t="shared" si="1"/>
        <v>40</v>
      </c>
    </row>
    <row r="14">
      <c r="A14" s="23"/>
      <c r="B14" s="24"/>
      <c r="C14" s="24"/>
      <c r="D14" s="23"/>
      <c r="E14" s="25"/>
      <c r="F14" s="25"/>
      <c r="G14" s="25"/>
      <c r="H14" s="31"/>
      <c r="I14" s="24"/>
      <c r="J14" s="24"/>
      <c r="K14" s="24"/>
      <c r="L14" s="24"/>
      <c r="M14" s="24"/>
      <c r="N14" s="24"/>
      <c r="O14" s="32"/>
      <c r="P14" s="29"/>
      <c r="Q14" s="23"/>
      <c r="R14" s="30"/>
    </row>
    <row r="15" ht="15.75" customHeight="1">
      <c r="B15" s="34"/>
      <c r="C15" s="34"/>
      <c r="I15" s="34"/>
      <c r="J15" s="34"/>
      <c r="K15" s="34"/>
      <c r="L15" s="34"/>
      <c r="M15" s="34"/>
      <c r="N15" s="34"/>
      <c r="O15" s="34"/>
    </row>
    <row r="16" ht="15.75" customHeight="1">
      <c r="B16" s="34"/>
      <c r="C16" s="34"/>
      <c r="I16" s="34"/>
      <c r="J16" s="34"/>
      <c r="K16" s="34"/>
      <c r="L16" s="34"/>
      <c r="M16" s="34"/>
      <c r="N16" s="34"/>
      <c r="O16" s="34"/>
    </row>
    <row r="17" ht="15.75" customHeight="1">
      <c r="B17" s="34"/>
      <c r="C17" s="34"/>
      <c r="I17" s="34"/>
      <c r="J17" s="34"/>
      <c r="K17" s="34"/>
      <c r="L17" s="34"/>
      <c r="M17" s="34"/>
      <c r="N17" s="34"/>
      <c r="O17" s="34"/>
    </row>
    <row r="18" ht="15.75" customHeight="1">
      <c r="B18" s="34"/>
      <c r="C18" s="34"/>
      <c r="I18" s="34"/>
      <c r="J18" s="34"/>
      <c r="K18" s="34"/>
      <c r="L18" s="34"/>
      <c r="M18" s="34"/>
      <c r="N18" s="34"/>
      <c r="O18" s="34"/>
    </row>
    <row r="19" ht="15.75" customHeight="1">
      <c r="B19" s="34"/>
      <c r="C19" s="34"/>
      <c r="I19" s="34"/>
      <c r="J19" s="34"/>
      <c r="K19" s="34"/>
      <c r="L19" s="34"/>
      <c r="M19" s="34"/>
      <c r="N19" s="34"/>
      <c r="O19" s="34"/>
    </row>
    <row r="20" ht="15.75" customHeight="1">
      <c r="B20" s="34"/>
      <c r="C20" s="34"/>
      <c r="I20" s="34"/>
      <c r="J20" s="34"/>
      <c r="K20" s="34"/>
      <c r="L20" s="34"/>
      <c r="M20" s="34"/>
      <c r="N20" s="34"/>
      <c r="O20" s="34"/>
    </row>
    <row r="21" ht="15.75" customHeight="1">
      <c r="B21" s="34"/>
      <c r="C21" s="34"/>
      <c r="I21" s="34"/>
      <c r="J21" s="34"/>
      <c r="K21" s="34"/>
      <c r="L21" s="34"/>
      <c r="M21" s="34"/>
      <c r="N21" s="34"/>
      <c r="O21" s="34"/>
    </row>
    <row r="22" ht="15.75" customHeight="1">
      <c r="B22" s="34"/>
      <c r="C22" s="34"/>
      <c r="I22" s="34"/>
      <c r="J22" s="34"/>
      <c r="K22" s="34"/>
      <c r="L22" s="34"/>
      <c r="M22" s="34"/>
      <c r="N22" s="34"/>
      <c r="O22" s="34"/>
    </row>
    <row r="23" ht="15.75" customHeight="1">
      <c r="B23" s="34"/>
      <c r="C23" s="34"/>
      <c r="I23" s="34"/>
      <c r="J23" s="34"/>
      <c r="K23" s="34"/>
      <c r="L23" s="34"/>
      <c r="M23" s="34"/>
      <c r="N23" s="34"/>
      <c r="O23" s="34"/>
    </row>
    <row r="24" ht="15.75" customHeight="1">
      <c r="B24" s="34"/>
      <c r="C24" s="34"/>
      <c r="I24" s="34"/>
      <c r="J24" s="34"/>
      <c r="K24" s="34"/>
      <c r="L24" s="34"/>
      <c r="M24" s="34"/>
      <c r="N24" s="34"/>
      <c r="O24" s="34"/>
    </row>
    <row r="25" ht="15.75" customHeight="1">
      <c r="B25" s="34"/>
      <c r="C25" s="34"/>
      <c r="I25" s="34"/>
      <c r="J25" s="34"/>
      <c r="K25" s="34"/>
      <c r="L25" s="34"/>
      <c r="M25" s="34"/>
      <c r="N25" s="34"/>
      <c r="O25" s="34"/>
    </row>
    <row r="26" ht="15.75" customHeight="1">
      <c r="B26" s="34"/>
      <c r="C26" s="34"/>
      <c r="I26" s="34"/>
      <c r="J26" s="34"/>
      <c r="K26" s="34"/>
      <c r="L26" s="34"/>
      <c r="M26" s="34"/>
      <c r="N26" s="34"/>
      <c r="O26" s="34"/>
    </row>
    <row r="27" ht="15.75" customHeight="1">
      <c r="B27" s="34"/>
      <c r="C27" s="34"/>
      <c r="I27" s="34"/>
      <c r="J27" s="34"/>
      <c r="K27" s="34"/>
      <c r="L27" s="34"/>
      <c r="M27" s="34"/>
      <c r="N27" s="34"/>
      <c r="O27" s="34"/>
    </row>
    <row r="28" ht="15.75" customHeight="1">
      <c r="B28" s="34"/>
      <c r="C28" s="34"/>
      <c r="I28" s="34"/>
      <c r="J28" s="34"/>
      <c r="K28" s="34"/>
      <c r="L28" s="34"/>
      <c r="M28" s="34"/>
      <c r="N28" s="34"/>
      <c r="O28" s="34"/>
    </row>
    <row r="29" ht="15.75" customHeight="1">
      <c r="B29" s="34"/>
      <c r="C29" s="34"/>
      <c r="I29" s="34"/>
      <c r="J29" s="34"/>
      <c r="K29" s="34"/>
      <c r="L29" s="34"/>
      <c r="M29" s="34"/>
      <c r="N29" s="34"/>
      <c r="O29" s="34"/>
    </row>
    <row r="30" ht="15.75" customHeight="1">
      <c r="B30" s="34"/>
      <c r="C30" s="34"/>
      <c r="I30" s="34"/>
      <c r="J30" s="34"/>
      <c r="K30" s="34"/>
      <c r="L30" s="34"/>
      <c r="M30" s="34"/>
      <c r="N30" s="34"/>
      <c r="O30" s="34"/>
    </row>
    <row r="31" ht="15.75" customHeight="1">
      <c r="B31" s="34"/>
      <c r="C31" s="34"/>
      <c r="I31" s="34"/>
      <c r="J31" s="34"/>
      <c r="K31" s="34"/>
      <c r="L31" s="34"/>
      <c r="M31" s="34"/>
      <c r="N31" s="34"/>
      <c r="O31" s="34"/>
    </row>
    <row r="32" ht="15.75" customHeight="1">
      <c r="B32" s="34"/>
      <c r="C32" s="34"/>
      <c r="I32" s="34"/>
      <c r="J32" s="34"/>
      <c r="K32" s="34"/>
      <c r="L32" s="34"/>
      <c r="M32" s="34"/>
      <c r="N32" s="34"/>
      <c r="O32" s="34"/>
    </row>
    <row r="33" ht="15.75" customHeight="1">
      <c r="B33" s="34"/>
      <c r="C33" s="34"/>
      <c r="I33" s="34"/>
      <c r="J33" s="34"/>
      <c r="K33" s="34"/>
      <c r="L33" s="34"/>
      <c r="M33" s="34"/>
      <c r="N33" s="34"/>
      <c r="O33" s="34"/>
    </row>
    <row r="34" ht="15.75" customHeight="1">
      <c r="B34" s="34"/>
      <c r="C34" s="34"/>
      <c r="I34" s="34"/>
      <c r="J34" s="34"/>
      <c r="K34" s="34"/>
      <c r="L34" s="34"/>
      <c r="M34" s="34"/>
      <c r="N34" s="34"/>
      <c r="O34" s="34"/>
    </row>
    <row r="35" ht="15.75" customHeight="1">
      <c r="B35" s="34"/>
      <c r="C35" s="34"/>
      <c r="I35" s="34"/>
      <c r="J35" s="34"/>
      <c r="K35" s="34"/>
      <c r="L35" s="34"/>
      <c r="M35" s="34"/>
      <c r="N35" s="34"/>
      <c r="O35" s="34"/>
    </row>
    <row r="36" ht="15.75" customHeight="1">
      <c r="B36" s="34"/>
      <c r="C36" s="34"/>
      <c r="I36" s="34"/>
      <c r="J36" s="34"/>
      <c r="K36" s="34"/>
      <c r="L36" s="34"/>
      <c r="M36" s="34"/>
      <c r="N36" s="34"/>
      <c r="O36" s="34"/>
    </row>
    <row r="37" ht="15.75" customHeight="1">
      <c r="B37" s="34"/>
      <c r="C37" s="34"/>
      <c r="I37" s="34"/>
      <c r="J37" s="34"/>
      <c r="K37" s="34"/>
      <c r="L37" s="34"/>
      <c r="M37" s="34"/>
      <c r="N37" s="34"/>
      <c r="O37" s="34"/>
    </row>
    <row r="38" ht="15.75" customHeight="1">
      <c r="B38" s="34"/>
      <c r="C38" s="34"/>
      <c r="I38" s="34"/>
      <c r="J38" s="34"/>
      <c r="K38" s="34"/>
      <c r="L38" s="34"/>
      <c r="M38" s="34"/>
      <c r="N38" s="34"/>
      <c r="O38" s="34"/>
    </row>
    <row r="39" ht="15.75" customHeight="1">
      <c r="B39" s="34"/>
      <c r="C39" s="34"/>
      <c r="I39" s="34"/>
      <c r="J39" s="34"/>
      <c r="K39" s="34"/>
      <c r="L39" s="34"/>
      <c r="M39" s="34"/>
      <c r="N39" s="34"/>
      <c r="O39" s="34"/>
    </row>
    <row r="40" ht="15.75" customHeight="1">
      <c r="B40" s="34"/>
      <c r="C40" s="34"/>
      <c r="I40" s="34"/>
      <c r="J40" s="34"/>
      <c r="K40" s="34"/>
      <c r="L40" s="34"/>
      <c r="M40" s="34"/>
      <c r="N40" s="34"/>
      <c r="O40" s="34"/>
    </row>
    <row r="41" ht="15.75" customHeight="1">
      <c r="B41" s="34"/>
      <c r="C41" s="34"/>
      <c r="I41" s="34"/>
      <c r="J41" s="34"/>
      <c r="K41" s="34"/>
      <c r="L41" s="34"/>
      <c r="M41" s="34"/>
      <c r="N41" s="34"/>
      <c r="O41" s="34"/>
    </row>
    <row r="42" ht="15.75" customHeight="1">
      <c r="B42" s="34"/>
      <c r="C42" s="34"/>
      <c r="I42" s="34"/>
      <c r="J42" s="34"/>
      <c r="K42" s="34"/>
      <c r="L42" s="34"/>
      <c r="M42" s="34"/>
      <c r="N42" s="34"/>
      <c r="O42" s="34"/>
    </row>
    <row r="43" ht="15.75" customHeight="1">
      <c r="B43" s="34"/>
      <c r="C43" s="34"/>
      <c r="I43" s="34"/>
      <c r="J43" s="34"/>
      <c r="K43" s="34"/>
      <c r="L43" s="34"/>
      <c r="M43" s="34"/>
      <c r="N43" s="34"/>
      <c r="O43" s="34"/>
    </row>
    <row r="44" ht="15.75" customHeight="1">
      <c r="B44" s="34"/>
      <c r="C44" s="34"/>
      <c r="I44" s="34"/>
      <c r="J44" s="34"/>
      <c r="K44" s="34"/>
      <c r="L44" s="34"/>
      <c r="M44" s="34"/>
      <c r="N44" s="34"/>
      <c r="O44" s="34"/>
    </row>
    <row r="45" ht="15.75" customHeight="1">
      <c r="B45" s="34"/>
      <c r="C45" s="34"/>
      <c r="I45" s="34"/>
      <c r="J45" s="34"/>
      <c r="K45" s="34"/>
      <c r="L45" s="34"/>
      <c r="M45" s="34"/>
      <c r="N45" s="34"/>
      <c r="O45" s="34"/>
    </row>
    <row r="46" ht="15.75" customHeight="1">
      <c r="B46" s="34"/>
      <c r="C46" s="34"/>
      <c r="I46" s="34"/>
      <c r="J46" s="34"/>
      <c r="K46" s="34"/>
      <c r="L46" s="34"/>
      <c r="M46" s="34"/>
      <c r="N46" s="34"/>
      <c r="O46" s="34"/>
    </row>
    <row r="47" ht="15.75" customHeight="1">
      <c r="B47" s="34"/>
      <c r="C47" s="34"/>
      <c r="I47" s="34"/>
      <c r="J47" s="34"/>
      <c r="K47" s="34"/>
      <c r="L47" s="34"/>
      <c r="M47" s="34"/>
      <c r="N47" s="34"/>
      <c r="O47" s="34"/>
    </row>
    <row r="48" ht="15.75" customHeight="1">
      <c r="B48" s="34"/>
      <c r="C48" s="34"/>
      <c r="I48" s="34"/>
      <c r="J48" s="34"/>
      <c r="K48" s="34"/>
      <c r="L48" s="34"/>
      <c r="M48" s="34"/>
      <c r="N48" s="34"/>
      <c r="O48" s="34"/>
    </row>
    <row r="49" ht="15.75" customHeight="1">
      <c r="B49" s="34"/>
      <c r="C49" s="34"/>
      <c r="I49" s="34"/>
      <c r="J49" s="34"/>
      <c r="K49" s="34"/>
      <c r="L49" s="34"/>
      <c r="M49" s="34"/>
      <c r="N49" s="34"/>
      <c r="O49" s="34"/>
    </row>
    <row r="50" ht="15.75" customHeight="1">
      <c r="B50" s="34"/>
      <c r="C50" s="34"/>
      <c r="I50" s="34"/>
      <c r="J50" s="34"/>
      <c r="K50" s="34"/>
      <c r="L50" s="34"/>
      <c r="M50" s="34"/>
      <c r="N50" s="34"/>
      <c r="O50" s="34"/>
    </row>
    <row r="51" ht="15.75" customHeight="1">
      <c r="B51" s="34"/>
      <c r="C51" s="34"/>
      <c r="I51" s="34"/>
      <c r="J51" s="34"/>
      <c r="K51" s="34"/>
      <c r="L51" s="34"/>
      <c r="M51" s="34"/>
      <c r="N51" s="34"/>
      <c r="O51" s="34"/>
    </row>
    <row r="52" ht="15.75" customHeight="1">
      <c r="B52" s="34"/>
      <c r="C52" s="34"/>
      <c r="I52" s="34"/>
      <c r="J52" s="34"/>
      <c r="K52" s="34"/>
      <c r="L52" s="34"/>
      <c r="M52" s="34"/>
      <c r="N52" s="34"/>
      <c r="O52" s="34"/>
    </row>
    <row r="53" ht="15.75" customHeight="1">
      <c r="B53" s="34"/>
      <c r="C53" s="34"/>
      <c r="I53" s="34"/>
      <c r="J53" s="34"/>
      <c r="K53" s="34"/>
      <c r="L53" s="34"/>
      <c r="M53" s="34"/>
      <c r="N53" s="34"/>
      <c r="O53" s="34"/>
    </row>
    <row r="54" ht="15.75" customHeight="1">
      <c r="B54" s="34"/>
      <c r="C54" s="34"/>
      <c r="I54" s="34"/>
      <c r="J54" s="34"/>
      <c r="K54" s="34"/>
      <c r="L54" s="34"/>
      <c r="M54" s="34"/>
      <c r="N54" s="34"/>
      <c r="O54" s="34"/>
    </row>
    <row r="55" ht="15.75" customHeight="1">
      <c r="B55" s="34"/>
      <c r="C55" s="34"/>
      <c r="I55" s="34"/>
      <c r="J55" s="34"/>
      <c r="K55" s="34"/>
      <c r="L55" s="34"/>
      <c r="M55" s="34"/>
      <c r="N55" s="34"/>
      <c r="O55" s="34"/>
    </row>
    <row r="56" ht="15.75" customHeight="1">
      <c r="B56" s="34"/>
      <c r="C56" s="34"/>
      <c r="I56" s="34"/>
      <c r="J56" s="34"/>
      <c r="K56" s="34"/>
      <c r="L56" s="34"/>
      <c r="M56" s="34"/>
      <c r="N56" s="34"/>
      <c r="O56" s="34"/>
    </row>
    <row r="57" ht="15.75" customHeight="1">
      <c r="B57" s="34"/>
      <c r="C57" s="34"/>
      <c r="I57" s="34"/>
      <c r="J57" s="34"/>
      <c r="K57" s="34"/>
      <c r="L57" s="34"/>
      <c r="M57" s="34"/>
      <c r="N57" s="34"/>
      <c r="O57" s="34"/>
    </row>
    <row r="58" ht="15.75" customHeight="1">
      <c r="B58" s="34"/>
      <c r="C58" s="34"/>
      <c r="I58" s="34"/>
      <c r="J58" s="34"/>
      <c r="K58" s="34"/>
      <c r="L58" s="34"/>
      <c r="M58" s="34"/>
      <c r="N58" s="34"/>
      <c r="O58" s="34"/>
    </row>
    <row r="59" ht="15.75" customHeight="1">
      <c r="B59" s="34"/>
      <c r="C59" s="34"/>
      <c r="I59" s="34"/>
      <c r="J59" s="34"/>
      <c r="K59" s="34"/>
      <c r="L59" s="34"/>
      <c r="M59" s="34"/>
      <c r="N59" s="34"/>
      <c r="O59" s="34"/>
    </row>
    <row r="60" ht="15.75" customHeight="1">
      <c r="B60" s="34"/>
      <c r="C60" s="34"/>
      <c r="I60" s="34"/>
      <c r="J60" s="34"/>
      <c r="K60" s="34"/>
      <c r="L60" s="34"/>
      <c r="M60" s="34"/>
      <c r="N60" s="34"/>
      <c r="O60" s="34"/>
    </row>
    <row r="61" ht="15.75" customHeight="1">
      <c r="B61" s="34"/>
      <c r="C61" s="34"/>
      <c r="I61" s="34"/>
      <c r="J61" s="34"/>
      <c r="K61" s="34"/>
      <c r="L61" s="34"/>
      <c r="M61" s="34"/>
      <c r="N61" s="34"/>
      <c r="O61" s="34"/>
    </row>
    <row r="62" ht="15.75" customHeight="1">
      <c r="B62" s="34"/>
      <c r="C62" s="34"/>
      <c r="I62" s="34"/>
      <c r="J62" s="34"/>
      <c r="K62" s="34"/>
      <c r="L62" s="34"/>
      <c r="M62" s="34"/>
      <c r="N62" s="34"/>
      <c r="O62" s="34"/>
    </row>
    <row r="63" ht="15.75" customHeight="1">
      <c r="B63" s="34"/>
      <c r="C63" s="34"/>
      <c r="I63" s="34"/>
      <c r="J63" s="34"/>
      <c r="K63" s="34"/>
      <c r="L63" s="34"/>
      <c r="M63" s="34"/>
      <c r="N63" s="34"/>
      <c r="O63" s="34"/>
    </row>
    <row r="64" ht="15.75" customHeight="1">
      <c r="B64" s="34"/>
      <c r="C64" s="34"/>
      <c r="I64" s="34"/>
      <c r="J64" s="34"/>
      <c r="K64" s="34"/>
      <c r="L64" s="34"/>
      <c r="M64" s="34"/>
      <c r="N64" s="34"/>
      <c r="O64" s="34"/>
    </row>
    <row r="65" ht="15.75" customHeight="1">
      <c r="B65" s="34"/>
      <c r="C65" s="34"/>
      <c r="I65" s="34"/>
      <c r="J65" s="34"/>
      <c r="K65" s="34"/>
      <c r="L65" s="34"/>
      <c r="M65" s="34"/>
      <c r="N65" s="34"/>
      <c r="O65" s="34"/>
    </row>
    <row r="66" ht="15.75" customHeight="1">
      <c r="B66" s="34"/>
      <c r="C66" s="34"/>
      <c r="I66" s="34"/>
      <c r="J66" s="34"/>
      <c r="K66" s="34"/>
      <c r="L66" s="34"/>
      <c r="M66" s="34"/>
      <c r="N66" s="34"/>
      <c r="O66" s="34"/>
    </row>
    <row r="67" ht="15.75" customHeight="1">
      <c r="B67" s="34"/>
      <c r="C67" s="34"/>
      <c r="I67" s="34"/>
      <c r="J67" s="34"/>
      <c r="K67" s="34"/>
      <c r="L67" s="34"/>
      <c r="M67" s="34"/>
      <c r="N67" s="34"/>
      <c r="O67" s="34"/>
    </row>
    <row r="68" ht="15.75" customHeight="1">
      <c r="B68" s="34"/>
      <c r="C68" s="34"/>
      <c r="I68" s="34"/>
      <c r="J68" s="34"/>
      <c r="K68" s="34"/>
      <c r="L68" s="34"/>
      <c r="M68" s="34"/>
      <c r="N68" s="34"/>
      <c r="O68" s="34"/>
    </row>
    <row r="69" ht="15.75" customHeight="1">
      <c r="B69" s="34"/>
      <c r="C69" s="34"/>
      <c r="I69" s="34"/>
      <c r="J69" s="34"/>
      <c r="K69" s="34"/>
      <c r="L69" s="34"/>
      <c r="M69" s="34"/>
      <c r="N69" s="34"/>
      <c r="O69" s="34"/>
    </row>
    <row r="70" ht="15.75" customHeight="1">
      <c r="B70" s="34"/>
      <c r="C70" s="34"/>
      <c r="I70" s="34"/>
      <c r="J70" s="34"/>
      <c r="K70" s="34"/>
      <c r="L70" s="34"/>
      <c r="M70" s="34"/>
      <c r="N70" s="34"/>
      <c r="O70" s="34"/>
    </row>
    <row r="71" ht="15.75" customHeight="1">
      <c r="B71" s="34"/>
      <c r="C71" s="34"/>
      <c r="I71" s="34"/>
      <c r="J71" s="34"/>
      <c r="K71" s="34"/>
      <c r="L71" s="34"/>
      <c r="M71" s="34"/>
      <c r="N71" s="34"/>
      <c r="O71" s="34"/>
    </row>
    <row r="72" ht="15.75" customHeight="1">
      <c r="B72" s="34"/>
      <c r="C72" s="34"/>
      <c r="I72" s="34"/>
      <c r="J72" s="34"/>
      <c r="K72" s="34"/>
      <c r="L72" s="34"/>
      <c r="M72" s="34"/>
      <c r="N72" s="34"/>
      <c r="O72" s="34"/>
    </row>
    <row r="73" ht="15.75" customHeight="1">
      <c r="B73" s="34"/>
      <c r="C73" s="34"/>
      <c r="I73" s="34"/>
      <c r="J73" s="34"/>
      <c r="K73" s="34"/>
      <c r="L73" s="34"/>
      <c r="M73" s="34"/>
      <c r="N73" s="34"/>
      <c r="O73" s="34"/>
    </row>
    <row r="74" ht="15.75" customHeight="1">
      <c r="B74" s="34"/>
      <c r="C74" s="34"/>
      <c r="I74" s="34"/>
      <c r="J74" s="34"/>
      <c r="K74" s="34"/>
      <c r="L74" s="34"/>
      <c r="M74" s="34"/>
      <c r="N74" s="34"/>
      <c r="O74" s="34"/>
    </row>
    <row r="75" ht="15.75" customHeight="1">
      <c r="B75" s="34"/>
      <c r="C75" s="34"/>
      <c r="I75" s="34"/>
      <c r="J75" s="34"/>
      <c r="K75" s="34"/>
      <c r="L75" s="34"/>
      <c r="M75" s="34"/>
      <c r="N75" s="34"/>
      <c r="O75" s="34"/>
    </row>
    <row r="76" ht="15.75" customHeight="1">
      <c r="B76" s="34"/>
      <c r="C76" s="34"/>
      <c r="I76" s="34"/>
      <c r="J76" s="34"/>
      <c r="K76" s="34"/>
      <c r="L76" s="34"/>
      <c r="M76" s="34"/>
      <c r="N76" s="34"/>
      <c r="O76" s="34"/>
    </row>
    <row r="77" ht="15.75" customHeight="1">
      <c r="B77" s="34"/>
      <c r="C77" s="34"/>
      <c r="I77" s="34"/>
      <c r="J77" s="34"/>
      <c r="K77" s="34"/>
      <c r="L77" s="34"/>
      <c r="M77" s="34"/>
      <c r="N77" s="34"/>
      <c r="O77" s="34"/>
    </row>
    <row r="78" ht="15.75" customHeight="1">
      <c r="B78" s="34"/>
      <c r="C78" s="34"/>
      <c r="I78" s="34"/>
      <c r="J78" s="34"/>
      <c r="K78" s="34"/>
      <c r="L78" s="34"/>
      <c r="M78" s="34"/>
      <c r="N78" s="34"/>
      <c r="O78" s="34"/>
    </row>
    <row r="79" ht="15.75" customHeight="1">
      <c r="B79" s="34"/>
      <c r="C79" s="34"/>
      <c r="I79" s="34"/>
      <c r="J79" s="34"/>
      <c r="K79" s="34"/>
      <c r="L79" s="34"/>
      <c r="M79" s="34"/>
      <c r="N79" s="34"/>
      <c r="O79" s="34"/>
    </row>
    <row r="80" ht="15.75" customHeight="1">
      <c r="B80" s="34"/>
      <c r="C80" s="34"/>
      <c r="I80" s="34"/>
      <c r="J80" s="34"/>
      <c r="K80" s="34"/>
      <c r="L80" s="34"/>
      <c r="M80" s="34"/>
      <c r="N80" s="34"/>
      <c r="O80" s="34"/>
    </row>
    <row r="81" ht="15.75" customHeight="1">
      <c r="B81" s="34"/>
      <c r="C81" s="34"/>
      <c r="I81" s="34"/>
      <c r="J81" s="34"/>
      <c r="K81" s="34"/>
      <c r="L81" s="34"/>
      <c r="M81" s="34"/>
      <c r="N81" s="34"/>
      <c r="O81" s="34"/>
    </row>
    <row r="82" ht="15.75" customHeight="1">
      <c r="B82" s="34"/>
      <c r="C82" s="34"/>
      <c r="I82" s="34"/>
      <c r="J82" s="34"/>
      <c r="K82" s="34"/>
      <c r="L82" s="34"/>
      <c r="M82" s="34"/>
      <c r="N82" s="34"/>
      <c r="O82" s="34"/>
    </row>
    <row r="83" ht="15.75" customHeight="1">
      <c r="B83" s="34"/>
      <c r="C83" s="34"/>
      <c r="I83" s="34"/>
      <c r="J83" s="34"/>
      <c r="K83" s="34"/>
      <c r="L83" s="34"/>
      <c r="M83" s="34"/>
      <c r="N83" s="34"/>
      <c r="O83" s="34"/>
    </row>
    <row r="84" ht="15.75" customHeight="1">
      <c r="B84" s="34"/>
      <c r="C84" s="34"/>
      <c r="I84" s="34"/>
      <c r="J84" s="34"/>
      <c r="K84" s="34"/>
      <c r="L84" s="34"/>
      <c r="M84" s="34"/>
      <c r="N84" s="34"/>
      <c r="O84" s="34"/>
    </row>
    <row r="85" ht="15.75" customHeight="1">
      <c r="B85" s="34"/>
      <c r="C85" s="34"/>
      <c r="I85" s="34"/>
      <c r="J85" s="34"/>
      <c r="K85" s="34"/>
      <c r="L85" s="34"/>
      <c r="M85" s="34"/>
      <c r="N85" s="34"/>
      <c r="O85" s="34"/>
    </row>
    <row r="86" ht="15.75" customHeight="1">
      <c r="B86" s="34"/>
      <c r="C86" s="34"/>
      <c r="I86" s="34"/>
      <c r="J86" s="34"/>
      <c r="K86" s="34"/>
      <c r="L86" s="34"/>
      <c r="M86" s="34"/>
      <c r="N86" s="34"/>
      <c r="O86" s="34"/>
    </row>
    <row r="87" ht="15.75" customHeight="1">
      <c r="B87" s="34"/>
      <c r="C87" s="34"/>
      <c r="I87" s="34"/>
      <c r="J87" s="34"/>
      <c r="K87" s="34"/>
      <c r="L87" s="34"/>
      <c r="M87" s="34"/>
      <c r="N87" s="34"/>
      <c r="O87" s="34"/>
    </row>
    <row r="88" ht="15.75" customHeight="1">
      <c r="B88" s="34"/>
      <c r="C88" s="34"/>
      <c r="I88" s="34"/>
      <c r="J88" s="34"/>
      <c r="K88" s="34"/>
      <c r="L88" s="34"/>
      <c r="M88" s="34"/>
      <c r="N88" s="34"/>
      <c r="O88" s="34"/>
    </row>
    <row r="89" ht="15.75" customHeight="1">
      <c r="B89" s="34"/>
      <c r="C89" s="34"/>
      <c r="I89" s="34"/>
      <c r="J89" s="34"/>
      <c r="K89" s="34"/>
      <c r="L89" s="34"/>
      <c r="M89" s="34"/>
      <c r="N89" s="34"/>
      <c r="O89" s="34"/>
    </row>
    <row r="90" ht="15.75" customHeight="1">
      <c r="B90" s="34"/>
      <c r="C90" s="34"/>
      <c r="I90" s="34"/>
      <c r="J90" s="34"/>
      <c r="K90" s="34"/>
      <c r="L90" s="34"/>
      <c r="M90" s="34"/>
      <c r="N90" s="34"/>
      <c r="O90" s="34"/>
    </row>
    <row r="91" ht="15.75" customHeight="1">
      <c r="B91" s="34"/>
      <c r="C91" s="34"/>
      <c r="I91" s="34"/>
      <c r="J91" s="34"/>
      <c r="K91" s="34"/>
      <c r="L91" s="34"/>
      <c r="M91" s="34"/>
      <c r="N91" s="34"/>
      <c r="O91" s="34"/>
    </row>
    <row r="92" ht="15.75" customHeight="1">
      <c r="B92" s="34"/>
      <c r="C92" s="34"/>
      <c r="I92" s="34"/>
      <c r="J92" s="34"/>
      <c r="K92" s="34"/>
      <c r="L92" s="34"/>
      <c r="M92" s="34"/>
      <c r="N92" s="34"/>
      <c r="O92" s="34"/>
    </row>
    <row r="93" ht="15.75" customHeight="1">
      <c r="B93" s="34"/>
      <c r="C93" s="34"/>
      <c r="I93" s="34"/>
      <c r="J93" s="34"/>
      <c r="K93" s="34"/>
      <c r="L93" s="34"/>
      <c r="M93" s="34"/>
      <c r="N93" s="34"/>
      <c r="O93" s="34"/>
    </row>
    <row r="94" ht="15.75" customHeight="1">
      <c r="B94" s="34"/>
      <c r="C94" s="34"/>
      <c r="I94" s="34"/>
      <c r="J94" s="34"/>
      <c r="K94" s="34"/>
      <c r="L94" s="34"/>
      <c r="M94" s="34"/>
      <c r="N94" s="34"/>
      <c r="O94" s="34"/>
    </row>
    <row r="95" ht="15.75" customHeight="1">
      <c r="B95" s="34"/>
      <c r="C95" s="34"/>
      <c r="I95" s="34"/>
      <c r="J95" s="34"/>
      <c r="K95" s="34"/>
      <c r="L95" s="34"/>
      <c r="M95" s="34"/>
      <c r="N95" s="34"/>
      <c r="O95" s="34"/>
    </row>
    <row r="96" ht="15.75" customHeight="1">
      <c r="B96" s="34"/>
      <c r="C96" s="34"/>
      <c r="I96" s="34"/>
      <c r="J96" s="34"/>
      <c r="K96" s="34"/>
      <c r="L96" s="34"/>
      <c r="M96" s="34"/>
      <c r="N96" s="34"/>
      <c r="O96" s="34"/>
    </row>
    <row r="97" ht="15.75" customHeight="1">
      <c r="B97" s="34"/>
      <c r="C97" s="34"/>
      <c r="I97" s="34"/>
      <c r="J97" s="34"/>
      <c r="K97" s="34"/>
      <c r="L97" s="34"/>
      <c r="M97" s="34"/>
      <c r="N97" s="34"/>
      <c r="O97" s="34"/>
    </row>
    <row r="98" ht="15.75" customHeight="1">
      <c r="B98" s="34"/>
      <c r="C98" s="34"/>
      <c r="I98" s="34"/>
      <c r="J98" s="34"/>
      <c r="K98" s="34"/>
      <c r="L98" s="34"/>
      <c r="M98" s="34"/>
      <c r="N98" s="34"/>
      <c r="O98" s="34"/>
    </row>
    <row r="99" ht="15.75" customHeight="1">
      <c r="B99" s="34"/>
      <c r="C99" s="34"/>
      <c r="I99" s="34"/>
      <c r="J99" s="34"/>
      <c r="K99" s="34"/>
      <c r="L99" s="34"/>
      <c r="M99" s="34"/>
      <c r="N99" s="34"/>
      <c r="O99" s="34"/>
    </row>
    <row r="100" ht="15.75" customHeight="1">
      <c r="B100" s="34"/>
      <c r="C100" s="34"/>
      <c r="I100" s="34"/>
      <c r="J100" s="34"/>
      <c r="K100" s="34"/>
      <c r="L100" s="34"/>
      <c r="M100" s="34"/>
      <c r="N100" s="34"/>
      <c r="O100" s="34"/>
    </row>
    <row r="101" ht="15.75" customHeight="1">
      <c r="B101" s="34"/>
      <c r="C101" s="34"/>
      <c r="I101" s="34"/>
      <c r="J101" s="34"/>
      <c r="K101" s="34"/>
      <c r="L101" s="34"/>
      <c r="M101" s="34"/>
      <c r="N101" s="34"/>
      <c r="O101" s="34"/>
    </row>
    <row r="102" ht="15.75" customHeight="1">
      <c r="B102" s="34"/>
      <c r="C102" s="34"/>
      <c r="I102" s="34"/>
      <c r="J102" s="34"/>
      <c r="K102" s="34"/>
      <c r="L102" s="34"/>
      <c r="M102" s="34"/>
      <c r="N102" s="34"/>
      <c r="O102" s="34"/>
    </row>
    <row r="103" ht="15.75" customHeight="1">
      <c r="B103" s="34"/>
      <c r="C103" s="34"/>
      <c r="I103" s="34"/>
      <c r="J103" s="34"/>
      <c r="K103" s="34"/>
      <c r="L103" s="34"/>
      <c r="M103" s="34"/>
      <c r="N103" s="34"/>
      <c r="O103" s="34"/>
    </row>
    <row r="104" ht="15.75" customHeight="1">
      <c r="B104" s="34"/>
      <c r="C104" s="34"/>
      <c r="I104" s="34"/>
      <c r="J104" s="34"/>
      <c r="K104" s="34"/>
      <c r="L104" s="34"/>
      <c r="M104" s="34"/>
      <c r="N104" s="34"/>
      <c r="O104" s="34"/>
    </row>
    <row r="105" ht="15.75" customHeight="1">
      <c r="B105" s="34"/>
      <c r="C105" s="34"/>
      <c r="I105" s="34"/>
      <c r="J105" s="34"/>
      <c r="K105" s="34"/>
      <c r="L105" s="34"/>
      <c r="M105" s="34"/>
      <c r="N105" s="34"/>
      <c r="O105" s="34"/>
    </row>
    <row r="106" ht="15.75" customHeight="1">
      <c r="B106" s="34"/>
      <c r="C106" s="34"/>
      <c r="I106" s="34"/>
      <c r="J106" s="34"/>
      <c r="K106" s="34"/>
      <c r="L106" s="34"/>
      <c r="M106" s="34"/>
      <c r="N106" s="34"/>
      <c r="O106" s="34"/>
    </row>
    <row r="107" ht="15.75" customHeight="1">
      <c r="B107" s="34"/>
      <c r="C107" s="34"/>
      <c r="I107" s="34"/>
      <c r="J107" s="34"/>
      <c r="K107" s="34"/>
      <c r="L107" s="34"/>
      <c r="M107" s="34"/>
      <c r="N107" s="34"/>
      <c r="O107" s="34"/>
    </row>
    <row r="108" ht="15.75" customHeight="1">
      <c r="B108" s="34"/>
      <c r="C108" s="34"/>
      <c r="I108" s="34"/>
      <c r="J108" s="34"/>
      <c r="K108" s="34"/>
      <c r="L108" s="34"/>
      <c r="M108" s="34"/>
      <c r="N108" s="34"/>
      <c r="O108" s="34"/>
    </row>
    <row r="109" ht="15.75" customHeight="1">
      <c r="B109" s="34"/>
      <c r="C109" s="34"/>
      <c r="I109" s="34"/>
      <c r="J109" s="34"/>
      <c r="K109" s="34"/>
      <c r="L109" s="34"/>
      <c r="M109" s="34"/>
      <c r="N109" s="34"/>
      <c r="O109" s="34"/>
    </row>
    <row r="110" ht="15.75" customHeight="1">
      <c r="B110" s="34"/>
      <c r="C110" s="34"/>
      <c r="I110" s="34"/>
      <c r="J110" s="34"/>
      <c r="K110" s="34"/>
      <c r="L110" s="34"/>
      <c r="M110" s="34"/>
      <c r="N110" s="34"/>
      <c r="O110" s="34"/>
    </row>
    <row r="111" ht="15.75" customHeight="1">
      <c r="B111" s="34"/>
      <c r="C111" s="34"/>
      <c r="I111" s="34"/>
      <c r="J111" s="34"/>
      <c r="K111" s="34"/>
      <c r="L111" s="34"/>
      <c r="M111" s="34"/>
      <c r="N111" s="34"/>
      <c r="O111" s="34"/>
    </row>
    <row r="112" ht="15.75" customHeight="1">
      <c r="B112" s="34"/>
      <c r="C112" s="34"/>
      <c r="I112" s="34"/>
      <c r="J112" s="34"/>
      <c r="K112" s="34"/>
      <c r="L112" s="34"/>
      <c r="M112" s="34"/>
      <c r="N112" s="34"/>
      <c r="O112" s="34"/>
    </row>
    <row r="113" ht="15.75" customHeight="1">
      <c r="B113" s="34"/>
      <c r="C113" s="34"/>
      <c r="I113" s="34"/>
      <c r="J113" s="34"/>
      <c r="K113" s="34"/>
      <c r="L113" s="34"/>
      <c r="M113" s="34"/>
      <c r="N113" s="34"/>
      <c r="O113" s="34"/>
    </row>
    <row r="114" ht="15.75" customHeight="1">
      <c r="B114" s="34"/>
      <c r="C114" s="34"/>
      <c r="I114" s="34"/>
      <c r="J114" s="34"/>
      <c r="K114" s="34"/>
      <c r="L114" s="34"/>
      <c r="M114" s="34"/>
      <c r="N114" s="34"/>
      <c r="O114" s="34"/>
    </row>
    <row r="115" ht="15.75" customHeight="1">
      <c r="B115" s="34"/>
      <c r="C115" s="34"/>
      <c r="I115" s="34"/>
      <c r="J115" s="34"/>
      <c r="K115" s="34"/>
      <c r="L115" s="34"/>
      <c r="M115" s="34"/>
      <c r="N115" s="34"/>
      <c r="O115" s="34"/>
    </row>
    <row r="116" ht="15.75" customHeight="1">
      <c r="B116" s="34"/>
      <c r="C116" s="34"/>
      <c r="I116" s="34"/>
      <c r="J116" s="34"/>
      <c r="K116" s="34"/>
      <c r="L116" s="34"/>
      <c r="M116" s="34"/>
      <c r="N116" s="34"/>
      <c r="O116" s="34"/>
    </row>
    <row r="117" ht="15.75" customHeight="1">
      <c r="B117" s="34"/>
      <c r="C117" s="34"/>
      <c r="I117" s="34"/>
      <c r="J117" s="34"/>
      <c r="K117" s="34"/>
      <c r="L117" s="34"/>
      <c r="M117" s="34"/>
      <c r="N117" s="34"/>
      <c r="O117" s="34"/>
    </row>
    <row r="118" ht="15.75" customHeight="1">
      <c r="B118" s="34"/>
      <c r="C118" s="34"/>
      <c r="I118" s="34"/>
      <c r="J118" s="34"/>
      <c r="K118" s="34"/>
      <c r="L118" s="34"/>
      <c r="M118" s="34"/>
      <c r="N118" s="34"/>
      <c r="O118" s="34"/>
    </row>
    <row r="119" ht="15.75" customHeight="1">
      <c r="B119" s="34"/>
      <c r="C119" s="34"/>
      <c r="I119" s="34"/>
      <c r="J119" s="34"/>
      <c r="K119" s="34"/>
      <c r="L119" s="34"/>
      <c r="M119" s="34"/>
      <c r="N119" s="34"/>
      <c r="O119" s="34"/>
    </row>
    <row r="120" ht="15.75" customHeight="1">
      <c r="B120" s="34"/>
      <c r="C120" s="34"/>
      <c r="I120" s="34"/>
      <c r="J120" s="34"/>
      <c r="K120" s="34"/>
      <c r="L120" s="34"/>
      <c r="M120" s="34"/>
      <c r="N120" s="34"/>
      <c r="O120" s="34"/>
    </row>
    <row r="121" ht="15.75" customHeight="1">
      <c r="B121" s="34"/>
      <c r="C121" s="34"/>
      <c r="I121" s="34"/>
      <c r="J121" s="34"/>
      <c r="K121" s="34"/>
      <c r="L121" s="34"/>
      <c r="M121" s="34"/>
      <c r="N121" s="34"/>
      <c r="O121" s="34"/>
    </row>
    <row r="122" ht="15.75" customHeight="1">
      <c r="B122" s="34"/>
      <c r="C122" s="34"/>
      <c r="I122" s="34"/>
      <c r="J122" s="34"/>
      <c r="K122" s="34"/>
      <c r="L122" s="34"/>
      <c r="M122" s="34"/>
      <c r="N122" s="34"/>
      <c r="O122" s="34"/>
    </row>
    <row r="123" ht="15.75" customHeight="1">
      <c r="B123" s="34"/>
      <c r="C123" s="34"/>
      <c r="I123" s="34"/>
      <c r="J123" s="34"/>
      <c r="K123" s="34"/>
      <c r="L123" s="34"/>
      <c r="M123" s="34"/>
      <c r="N123" s="34"/>
      <c r="O123" s="34"/>
    </row>
    <row r="124" ht="15.75" customHeight="1">
      <c r="B124" s="34"/>
      <c r="C124" s="34"/>
      <c r="I124" s="34"/>
      <c r="J124" s="34"/>
      <c r="K124" s="34"/>
      <c r="L124" s="34"/>
      <c r="M124" s="34"/>
      <c r="N124" s="34"/>
      <c r="O124" s="34"/>
    </row>
    <row r="125" ht="15.75" customHeight="1">
      <c r="B125" s="34"/>
      <c r="C125" s="34"/>
      <c r="I125" s="34"/>
      <c r="J125" s="34"/>
      <c r="K125" s="34"/>
      <c r="L125" s="34"/>
      <c r="M125" s="34"/>
      <c r="N125" s="34"/>
      <c r="O125" s="34"/>
    </row>
    <row r="126" ht="15.75" customHeight="1">
      <c r="B126" s="34"/>
      <c r="C126" s="34"/>
      <c r="I126" s="34"/>
      <c r="J126" s="34"/>
      <c r="K126" s="34"/>
      <c r="L126" s="34"/>
      <c r="M126" s="34"/>
      <c r="N126" s="34"/>
      <c r="O126" s="34"/>
    </row>
    <row r="127" ht="15.75" customHeight="1">
      <c r="B127" s="34"/>
      <c r="C127" s="34"/>
      <c r="I127" s="34"/>
      <c r="J127" s="34"/>
      <c r="K127" s="34"/>
      <c r="L127" s="34"/>
      <c r="M127" s="34"/>
      <c r="N127" s="34"/>
      <c r="O127" s="34"/>
    </row>
    <row r="128" ht="15.75" customHeight="1">
      <c r="B128" s="34"/>
      <c r="C128" s="34"/>
      <c r="I128" s="34"/>
      <c r="J128" s="34"/>
      <c r="K128" s="34"/>
      <c r="L128" s="34"/>
      <c r="M128" s="34"/>
      <c r="N128" s="34"/>
      <c r="O128" s="34"/>
    </row>
    <row r="129" ht="15.75" customHeight="1">
      <c r="B129" s="34"/>
      <c r="C129" s="34"/>
      <c r="I129" s="34"/>
      <c r="J129" s="34"/>
      <c r="K129" s="34"/>
      <c r="L129" s="34"/>
      <c r="M129" s="34"/>
      <c r="N129" s="34"/>
      <c r="O129" s="34"/>
    </row>
    <row r="130" ht="15.75" customHeight="1">
      <c r="B130" s="34"/>
      <c r="C130" s="34"/>
      <c r="I130" s="34"/>
      <c r="J130" s="34"/>
      <c r="K130" s="34"/>
      <c r="L130" s="34"/>
      <c r="M130" s="34"/>
      <c r="N130" s="34"/>
      <c r="O130" s="34"/>
    </row>
    <row r="131" ht="15.75" customHeight="1">
      <c r="B131" s="34"/>
      <c r="C131" s="34"/>
      <c r="I131" s="34"/>
      <c r="J131" s="34"/>
      <c r="K131" s="34"/>
      <c r="L131" s="34"/>
      <c r="M131" s="34"/>
      <c r="N131" s="34"/>
      <c r="O131" s="34"/>
    </row>
    <row r="132" ht="15.75" customHeight="1">
      <c r="B132" s="34"/>
      <c r="C132" s="34"/>
      <c r="I132" s="34"/>
      <c r="J132" s="34"/>
      <c r="K132" s="34"/>
      <c r="L132" s="34"/>
      <c r="M132" s="34"/>
      <c r="N132" s="34"/>
      <c r="O132" s="34"/>
    </row>
    <row r="133" ht="15.75" customHeight="1">
      <c r="B133" s="34"/>
      <c r="C133" s="34"/>
      <c r="I133" s="34"/>
      <c r="J133" s="34"/>
      <c r="K133" s="34"/>
      <c r="L133" s="34"/>
      <c r="M133" s="34"/>
      <c r="N133" s="34"/>
      <c r="O133" s="34"/>
    </row>
    <row r="134" ht="15.75" customHeight="1">
      <c r="B134" s="34"/>
      <c r="C134" s="34"/>
      <c r="I134" s="34"/>
      <c r="J134" s="34"/>
      <c r="K134" s="34"/>
      <c r="L134" s="34"/>
      <c r="M134" s="34"/>
      <c r="N134" s="34"/>
      <c r="O134" s="34"/>
    </row>
    <row r="135" ht="15.75" customHeight="1">
      <c r="B135" s="34"/>
      <c r="C135" s="34"/>
      <c r="I135" s="34"/>
      <c r="J135" s="34"/>
      <c r="K135" s="34"/>
      <c r="L135" s="34"/>
      <c r="M135" s="34"/>
      <c r="N135" s="34"/>
      <c r="O135" s="34"/>
    </row>
    <row r="136" ht="15.75" customHeight="1">
      <c r="B136" s="34"/>
      <c r="C136" s="34"/>
      <c r="I136" s="34"/>
      <c r="J136" s="34"/>
      <c r="K136" s="34"/>
      <c r="L136" s="34"/>
      <c r="M136" s="34"/>
      <c r="N136" s="34"/>
      <c r="O136" s="34"/>
    </row>
    <row r="137" ht="15.75" customHeight="1">
      <c r="B137" s="34"/>
      <c r="C137" s="34"/>
      <c r="I137" s="34"/>
      <c r="J137" s="34"/>
      <c r="K137" s="34"/>
      <c r="L137" s="34"/>
      <c r="M137" s="34"/>
      <c r="N137" s="34"/>
      <c r="O137" s="34"/>
    </row>
    <row r="138" ht="15.75" customHeight="1">
      <c r="B138" s="34"/>
      <c r="C138" s="34"/>
      <c r="I138" s="34"/>
      <c r="J138" s="34"/>
      <c r="K138" s="34"/>
      <c r="L138" s="34"/>
      <c r="M138" s="34"/>
      <c r="N138" s="34"/>
      <c r="O138" s="34"/>
    </row>
    <row r="139" ht="15.75" customHeight="1">
      <c r="B139" s="34"/>
      <c r="C139" s="34"/>
      <c r="I139" s="34"/>
      <c r="J139" s="34"/>
      <c r="K139" s="34"/>
      <c r="L139" s="34"/>
      <c r="M139" s="34"/>
      <c r="N139" s="34"/>
      <c r="O139" s="34"/>
    </row>
    <row r="140" ht="15.75" customHeight="1">
      <c r="B140" s="34"/>
      <c r="C140" s="34"/>
      <c r="I140" s="34"/>
      <c r="J140" s="34"/>
      <c r="K140" s="34"/>
      <c r="L140" s="34"/>
      <c r="M140" s="34"/>
      <c r="N140" s="34"/>
      <c r="O140" s="34"/>
    </row>
    <row r="141" ht="15.75" customHeight="1">
      <c r="B141" s="34"/>
      <c r="C141" s="34"/>
      <c r="I141" s="34"/>
      <c r="J141" s="34"/>
      <c r="K141" s="34"/>
      <c r="L141" s="34"/>
      <c r="M141" s="34"/>
      <c r="N141" s="34"/>
      <c r="O141" s="34"/>
    </row>
    <row r="142" ht="15.75" customHeight="1">
      <c r="B142" s="34"/>
      <c r="C142" s="34"/>
      <c r="I142" s="34"/>
      <c r="J142" s="34"/>
      <c r="K142" s="34"/>
      <c r="L142" s="34"/>
      <c r="M142" s="34"/>
      <c r="N142" s="34"/>
      <c r="O142" s="34"/>
    </row>
    <row r="143" ht="15.75" customHeight="1">
      <c r="B143" s="34"/>
      <c r="C143" s="34"/>
      <c r="I143" s="34"/>
      <c r="J143" s="34"/>
      <c r="K143" s="34"/>
      <c r="L143" s="34"/>
      <c r="M143" s="34"/>
      <c r="N143" s="34"/>
      <c r="O143" s="34"/>
    </row>
    <row r="144" ht="15.75" customHeight="1">
      <c r="B144" s="34"/>
      <c r="C144" s="34"/>
      <c r="I144" s="34"/>
      <c r="J144" s="34"/>
      <c r="K144" s="34"/>
      <c r="L144" s="34"/>
      <c r="M144" s="34"/>
      <c r="N144" s="34"/>
      <c r="O144" s="34"/>
    </row>
    <row r="145" ht="15.75" customHeight="1">
      <c r="B145" s="34"/>
      <c r="C145" s="34"/>
      <c r="I145" s="34"/>
      <c r="J145" s="34"/>
      <c r="K145" s="34"/>
      <c r="L145" s="34"/>
      <c r="M145" s="34"/>
      <c r="N145" s="34"/>
      <c r="O145" s="34"/>
    </row>
    <row r="146" ht="15.75" customHeight="1">
      <c r="B146" s="34"/>
      <c r="C146" s="34"/>
      <c r="I146" s="34"/>
      <c r="J146" s="34"/>
      <c r="K146" s="34"/>
      <c r="L146" s="34"/>
      <c r="M146" s="34"/>
      <c r="N146" s="34"/>
      <c r="O146" s="34"/>
    </row>
    <row r="147" ht="15.75" customHeight="1">
      <c r="B147" s="34"/>
      <c r="C147" s="34"/>
      <c r="I147" s="34"/>
      <c r="J147" s="34"/>
      <c r="K147" s="34"/>
      <c r="L147" s="34"/>
      <c r="M147" s="34"/>
      <c r="N147" s="34"/>
      <c r="O147" s="34"/>
    </row>
    <row r="148" ht="15.75" customHeight="1">
      <c r="B148" s="34"/>
      <c r="C148" s="34"/>
      <c r="I148" s="34"/>
      <c r="J148" s="34"/>
      <c r="K148" s="34"/>
      <c r="L148" s="34"/>
      <c r="M148" s="34"/>
      <c r="N148" s="34"/>
      <c r="O148" s="34"/>
    </row>
    <row r="149" ht="15.75" customHeight="1">
      <c r="B149" s="34"/>
      <c r="C149" s="34"/>
      <c r="I149" s="34"/>
      <c r="J149" s="34"/>
      <c r="K149" s="34"/>
      <c r="L149" s="34"/>
      <c r="M149" s="34"/>
      <c r="N149" s="34"/>
      <c r="O149" s="34"/>
    </row>
    <row r="150" ht="15.75" customHeight="1">
      <c r="B150" s="34"/>
      <c r="C150" s="34"/>
      <c r="I150" s="34"/>
      <c r="J150" s="34"/>
      <c r="K150" s="34"/>
      <c r="L150" s="34"/>
      <c r="M150" s="34"/>
      <c r="N150" s="34"/>
      <c r="O150" s="34"/>
    </row>
    <row r="151" ht="15.75" customHeight="1">
      <c r="B151" s="34"/>
      <c r="C151" s="34"/>
      <c r="I151" s="34"/>
      <c r="J151" s="34"/>
      <c r="K151" s="34"/>
      <c r="L151" s="34"/>
      <c r="M151" s="34"/>
      <c r="N151" s="34"/>
      <c r="O151" s="34"/>
    </row>
    <row r="152" ht="15.75" customHeight="1">
      <c r="B152" s="34"/>
      <c r="C152" s="34"/>
      <c r="I152" s="34"/>
      <c r="J152" s="34"/>
      <c r="K152" s="34"/>
      <c r="L152" s="34"/>
      <c r="M152" s="34"/>
      <c r="N152" s="34"/>
      <c r="O152" s="34"/>
    </row>
    <row r="153" ht="15.75" customHeight="1">
      <c r="B153" s="34"/>
      <c r="C153" s="34"/>
      <c r="I153" s="34"/>
      <c r="J153" s="34"/>
      <c r="K153" s="34"/>
      <c r="L153" s="34"/>
      <c r="M153" s="34"/>
      <c r="N153" s="34"/>
      <c r="O153" s="34"/>
    </row>
    <row r="154" ht="15.75" customHeight="1">
      <c r="B154" s="34"/>
      <c r="C154" s="34"/>
      <c r="I154" s="34"/>
      <c r="J154" s="34"/>
      <c r="K154" s="34"/>
      <c r="L154" s="34"/>
      <c r="M154" s="34"/>
      <c r="N154" s="34"/>
      <c r="O154" s="34"/>
    </row>
    <row r="155" ht="15.75" customHeight="1">
      <c r="B155" s="34"/>
      <c r="C155" s="34"/>
      <c r="I155" s="34"/>
      <c r="J155" s="34"/>
      <c r="K155" s="34"/>
      <c r="L155" s="34"/>
      <c r="M155" s="34"/>
      <c r="N155" s="34"/>
      <c r="O155" s="34"/>
    </row>
    <row r="156" ht="15.75" customHeight="1">
      <c r="B156" s="34"/>
      <c r="C156" s="34"/>
      <c r="I156" s="34"/>
      <c r="J156" s="34"/>
      <c r="K156" s="34"/>
      <c r="L156" s="34"/>
      <c r="M156" s="34"/>
      <c r="N156" s="34"/>
      <c r="O156" s="34"/>
    </row>
    <row r="157" ht="15.75" customHeight="1">
      <c r="B157" s="34"/>
      <c r="C157" s="34"/>
      <c r="I157" s="34"/>
      <c r="J157" s="34"/>
      <c r="K157" s="34"/>
      <c r="L157" s="34"/>
      <c r="M157" s="34"/>
      <c r="N157" s="34"/>
      <c r="O157" s="34"/>
    </row>
    <row r="158" ht="15.75" customHeight="1">
      <c r="B158" s="34"/>
      <c r="C158" s="34"/>
      <c r="I158" s="34"/>
      <c r="J158" s="34"/>
      <c r="K158" s="34"/>
      <c r="L158" s="34"/>
      <c r="M158" s="34"/>
      <c r="N158" s="34"/>
      <c r="O158" s="34"/>
    </row>
    <row r="159" ht="15.75" customHeight="1">
      <c r="B159" s="34"/>
      <c r="C159" s="34"/>
      <c r="I159" s="34"/>
      <c r="J159" s="34"/>
      <c r="K159" s="34"/>
      <c r="L159" s="34"/>
      <c r="M159" s="34"/>
      <c r="N159" s="34"/>
      <c r="O159" s="34"/>
    </row>
    <row r="160" ht="15.75" customHeight="1">
      <c r="B160" s="34"/>
      <c r="C160" s="34"/>
      <c r="I160" s="34"/>
      <c r="J160" s="34"/>
      <c r="K160" s="34"/>
      <c r="L160" s="34"/>
      <c r="M160" s="34"/>
      <c r="N160" s="34"/>
      <c r="O160" s="34"/>
    </row>
    <row r="161" ht="15.75" customHeight="1">
      <c r="B161" s="34"/>
      <c r="C161" s="34"/>
      <c r="I161" s="34"/>
      <c r="J161" s="34"/>
      <c r="K161" s="34"/>
      <c r="L161" s="34"/>
      <c r="M161" s="34"/>
      <c r="N161" s="34"/>
      <c r="O161" s="34"/>
    </row>
    <row r="162" ht="15.75" customHeight="1">
      <c r="B162" s="34"/>
      <c r="C162" s="34"/>
      <c r="I162" s="34"/>
      <c r="J162" s="34"/>
      <c r="K162" s="34"/>
      <c r="L162" s="34"/>
      <c r="M162" s="34"/>
      <c r="N162" s="34"/>
      <c r="O162" s="34"/>
    </row>
    <row r="163" ht="15.75" customHeight="1">
      <c r="B163" s="34"/>
      <c r="C163" s="34"/>
      <c r="I163" s="34"/>
      <c r="J163" s="34"/>
      <c r="K163" s="34"/>
      <c r="L163" s="34"/>
      <c r="M163" s="34"/>
      <c r="N163" s="34"/>
      <c r="O163" s="34"/>
    </row>
    <row r="164" ht="15.75" customHeight="1">
      <c r="B164" s="34"/>
      <c r="C164" s="34"/>
      <c r="I164" s="34"/>
      <c r="J164" s="34"/>
      <c r="K164" s="34"/>
      <c r="L164" s="34"/>
      <c r="M164" s="34"/>
      <c r="N164" s="34"/>
      <c r="O164" s="34"/>
    </row>
    <row r="165" ht="15.75" customHeight="1">
      <c r="B165" s="34"/>
      <c r="C165" s="34"/>
      <c r="I165" s="34"/>
      <c r="J165" s="34"/>
      <c r="K165" s="34"/>
      <c r="L165" s="34"/>
      <c r="M165" s="34"/>
      <c r="N165" s="34"/>
      <c r="O165" s="34"/>
    </row>
    <row r="166" ht="15.75" customHeight="1">
      <c r="B166" s="34"/>
      <c r="C166" s="34"/>
      <c r="I166" s="34"/>
      <c r="J166" s="34"/>
      <c r="K166" s="34"/>
      <c r="L166" s="34"/>
      <c r="M166" s="34"/>
      <c r="N166" s="34"/>
      <c r="O166" s="34"/>
    </row>
    <row r="167" ht="15.75" customHeight="1">
      <c r="B167" s="34"/>
      <c r="C167" s="34"/>
      <c r="I167" s="34"/>
      <c r="J167" s="34"/>
      <c r="K167" s="34"/>
      <c r="L167" s="34"/>
      <c r="M167" s="34"/>
      <c r="N167" s="34"/>
      <c r="O167" s="34"/>
    </row>
    <row r="168" ht="15.75" customHeight="1">
      <c r="B168" s="34"/>
      <c r="C168" s="34"/>
      <c r="I168" s="34"/>
      <c r="J168" s="34"/>
      <c r="K168" s="34"/>
      <c r="L168" s="34"/>
      <c r="M168" s="34"/>
      <c r="N168" s="34"/>
      <c r="O168" s="34"/>
    </row>
    <row r="169" ht="15.75" customHeight="1">
      <c r="B169" s="34"/>
      <c r="C169" s="34"/>
      <c r="I169" s="34"/>
      <c r="J169" s="34"/>
      <c r="K169" s="34"/>
      <c r="L169" s="34"/>
      <c r="M169" s="34"/>
      <c r="N169" s="34"/>
      <c r="O169" s="34"/>
    </row>
    <row r="170" ht="15.75" customHeight="1">
      <c r="B170" s="34"/>
      <c r="C170" s="34"/>
      <c r="I170" s="34"/>
      <c r="J170" s="34"/>
      <c r="K170" s="34"/>
      <c r="L170" s="34"/>
      <c r="M170" s="34"/>
      <c r="N170" s="34"/>
      <c r="O170" s="34"/>
    </row>
    <row r="171" ht="15.75" customHeight="1">
      <c r="B171" s="34"/>
      <c r="C171" s="34"/>
      <c r="I171" s="34"/>
      <c r="J171" s="34"/>
      <c r="K171" s="34"/>
      <c r="L171" s="34"/>
      <c r="M171" s="34"/>
      <c r="N171" s="34"/>
      <c r="O171" s="34"/>
    </row>
    <row r="172" ht="15.75" customHeight="1">
      <c r="B172" s="34"/>
      <c r="C172" s="34"/>
      <c r="I172" s="34"/>
      <c r="J172" s="34"/>
      <c r="K172" s="34"/>
      <c r="L172" s="34"/>
      <c r="M172" s="34"/>
      <c r="N172" s="34"/>
      <c r="O172" s="34"/>
    </row>
    <row r="173" ht="15.75" customHeight="1">
      <c r="B173" s="34"/>
      <c r="C173" s="34"/>
      <c r="I173" s="34"/>
      <c r="J173" s="34"/>
      <c r="K173" s="34"/>
      <c r="L173" s="34"/>
      <c r="M173" s="34"/>
      <c r="N173" s="34"/>
      <c r="O173" s="34"/>
    </row>
    <row r="174" ht="15.75" customHeight="1">
      <c r="B174" s="34"/>
      <c r="C174" s="34"/>
      <c r="I174" s="34"/>
      <c r="J174" s="34"/>
      <c r="K174" s="34"/>
      <c r="L174" s="34"/>
      <c r="M174" s="34"/>
      <c r="N174" s="34"/>
      <c r="O174" s="34"/>
    </row>
    <row r="175" ht="15.75" customHeight="1">
      <c r="B175" s="34"/>
      <c r="C175" s="34"/>
      <c r="I175" s="34"/>
      <c r="J175" s="34"/>
      <c r="K175" s="34"/>
      <c r="L175" s="34"/>
      <c r="M175" s="34"/>
      <c r="N175" s="34"/>
      <c r="O175" s="34"/>
    </row>
    <row r="176" ht="15.75" customHeight="1">
      <c r="B176" s="34"/>
      <c r="C176" s="34"/>
      <c r="I176" s="34"/>
      <c r="J176" s="34"/>
      <c r="K176" s="34"/>
      <c r="L176" s="34"/>
      <c r="M176" s="34"/>
      <c r="N176" s="34"/>
      <c r="O176" s="34"/>
    </row>
    <row r="177" ht="15.75" customHeight="1">
      <c r="B177" s="34"/>
      <c r="C177" s="34"/>
      <c r="I177" s="34"/>
      <c r="J177" s="34"/>
      <c r="K177" s="34"/>
      <c r="L177" s="34"/>
      <c r="M177" s="34"/>
      <c r="N177" s="34"/>
      <c r="O177" s="34"/>
    </row>
    <row r="178" ht="15.75" customHeight="1">
      <c r="B178" s="34"/>
      <c r="C178" s="34"/>
      <c r="I178" s="34"/>
      <c r="J178" s="34"/>
      <c r="K178" s="34"/>
      <c r="L178" s="34"/>
      <c r="M178" s="34"/>
      <c r="N178" s="34"/>
      <c r="O178" s="34"/>
    </row>
    <row r="179" ht="15.75" customHeight="1">
      <c r="B179" s="34"/>
      <c r="C179" s="34"/>
      <c r="I179" s="34"/>
      <c r="J179" s="34"/>
      <c r="K179" s="34"/>
      <c r="L179" s="34"/>
      <c r="M179" s="34"/>
      <c r="N179" s="34"/>
      <c r="O179" s="34"/>
    </row>
    <row r="180" ht="15.75" customHeight="1">
      <c r="B180" s="34"/>
      <c r="C180" s="34"/>
      <c r="I180" s="34"/>
      <c r="J180" s="34"/>
      <c r="K180" s="34"/>
      <c r="L180" s="34"/>
      <c r="M180" s="34"/>
      <c r="N180" s="34"/>
      <c r="O180" s="34"/>
    </row>
    <row r="181" ht="15.75" customHeight="1">
      <c r="B181" s="34"/>
      <c r="C181" s="34"/>
      <c r="I181" s="34"/>
      <c r="J181" s="34"/>
      <c r="K181" s="34"/>
      <c r="L181" s="34"/>
      <c r="M181" s="34"/>
      <c r="N181" s="34"/>
      <c r="O181" s="34"/>
    </row>
    <row r="182" ht="15.75" customHeight="1">
      <c r="B182" s="34"/>
      <c r="C182" s="34"/>
      <c r="I182" s="34"/>
      <c r="J182" s="34"/>
      <c r="K182" s="34"/>
      <c r="L182" s="34"/>
      <c r="M182" s="34"/>
      <c r="N182" s="34"/>
      <c r="O182" s="34"/>
    </row>
    <row r="183" ht="15.75" customHeight="1">
      <c r="B183" s="34"/>
      <c r="C183" s="34"/>
      <c r="I183" s="34"/>
      <c r="J183" s="34"/>
      <c r="K183" s="34"/>
      <c r="L183" s="34"/>
      <c r="M183" s="34"/>
      <c r="N183" s="34"/>
      <c r="O183" s="34"/>
    </row>
    <row r="184" ht="15.75" customHeight="1">
      <c r="B184" s="34"/>
      <c r="C184" s="34"/>
      <c r="I184" s="34"/>
      <c r="J184" s="34"/>
      <c r="K184" s="34"/>
      <c r="L184" s="34"/>
      <c r="M184" s="34"/>
      <c r="N184" s="34"/>
      <c r="O184" s="34"/>
    </row>
    <row r="185" ht="15.75" customHeight="1">
      <c r="B185" s="34"/>
      <c r="C185" s="34"/>
      <c r="I185" s="34"/>
      <c r="J185" s="34"/>
      <c r="K185" s="34"/>
      <c r="L185" s="34"/>
      <c r="M185" s="34"/>
      <c r="N185" s="34"/>
      <c r="O185" s="34"/>
    </row>
    <row r="186" ht="15.75" customHeight="1">
      <c r="B186" s="34"/>
      <c r="C186" s="34"/>
      <c r="I186" s="34"/>
      <c r="J186" s="34"/>
      <c r="K186" s="34"/>
      <c r="L186" s="34"/>
      <c r="M186" s="34"/>
      <c r="N186" s="34"/>
      <c r="O186" s="34"/>
    </row>
    <row r="187" ht="15.75" customHeight="1">
      <c r="B187" s="34"/>
      <c r="C187" s="34"/>
      <c r="I187" s="34"/>
      <c r="J187" s="34"/>
      <c r="K187" s="34"/>
      <c r="L187" s="34"/>
      <c r="M187" s="34"/>
      <c r="N187" s="34"/>
      <c r="O187" s="34"/>
    </row>
    <row r="188" ht="15.75" customHeight="1">
      <c r="B188" s="34"/>
      <c r="C188" s="34"/>
      <c r="I188" s="34"/>
      <c r="J188" s="34"/>
      <c r="K188" s="34"/>
      <c r="L188" s="34"/>
      <c r="M188" s="34"/>
      <c r="N188" s="34"/>
      <c r="O188" s="34"/>
    </row>
    <row r="189" ht="15.75" customHeight="1">
      <c r="B189" s="34"/>
      <c r="C189" s="34"/>
      <c r="I189" s="34"/>
      <c r="J189" s="34"/>
      <c r="K189" s="34"/>
      <c r="L189" s="34"/>
      <c r="M189" s="34"/>
      <c r="N189" s="34"/>
      <c r="O189" s="34"/>
    </row>
    <row r="190" ht="15.75" customHeight="1">
      <c r="B190" s="34"/>
      <c r="C190" s="34"/>
      <c r="I190" s="34"/>
      <c r="J190" s="34"/>
      <c r="K190" s="34"/>
      <c r="L190" s="34"/>
      <c r="M190" s="34"/>
      <c r="N190" s="34"/>
      <c r="O190" s="34"/>
    </row>
    <row r="191" ht="15.75" customHeight="1">
      <c r="B191" s="34"/>
      <c r="C191" s="34"/>
      <c r="I191" s="34"/>
      <c r="J191" s="34"/>
      <c r="K191" s="34"/>
      <c r="L191" s="34"/>
      <c r="M191" s="34"/>
      <c r="N191" s="34"/>
      <c r="O191" s="34"/>
    </row>
    <row r="192" ht="15.75" customHeight="1">
      <c r="B192" s="34"/>
      <c r="C192" s="34"/>
      <c r="I192" s="34"/>
      <c r="J192" s="34"/>
      <c r="K192" s="34"/>
      <c r="L192" s="34"/>
      <c r="M192" s="34"/>
      <c r="N192" s="34"/>
      <c r="O192" s="34"/>
    </row>
    <row r="193" ht="15.75" customHeight="1">
      <c r="B193" s="34"/>
      <c r="C193" s="34"/>
      <c r="I193" s="34"/>
      <c r="J193" s="34"/>
      <c r="K193" s="34"/>
      <c r="L193" s="34"/>
      <c r="M193" s="34"/>
      <c r="N193" s="34"/>
      <c r="O193" s="34"/>
    </row>
    <row r="194" ht="15.75" customHeight="1">
      <c r="B194" s="34"/>
      <c r="C194" s="34"/>
      <c r="I194" s="34"/>
      <c r="J194" s="34"/>
      <c r="K194" s="34"/>
      <c r="L194" s="34"/>
      <c r="M194" s="34"/>
      <c r="N194" s="34"/>
      <c r="O194" s="34"/>
    </row>
    <row r="195" ht="15.75" customHeight="1">
      <c r="B195" s="34"/>
      <c r="C195" s="34"/>
      <c r="I195" s="34"/>
      <c r="J195" s="34"/>
      <c r="K195" s="34"/>
      <c r="L195" s="34"/>
      <c r="M195" s="34"/>
      <c r="N195" s="34"/>
      <c r="O195" s="34"/>
    </row>
    <row r="196" ht="15.75" customHeight="1">
      <c r="B196" s="34"/>
      <c r="C196" s="34"/>
      <c r="I196" s="34"/>
      <c r="J196" s="34"/>
      <c r="K196" s="34"/>
      <c r="L196" s="34"/>
      <c r="M196" s="34"/>
      <c r="N196" s="34"/>
      <c r="O196" s="34"/>
    </row>
    <row r="197" ht="15.75" customHeight="1">
      <c r="B197" s="34"/>
      <c r="C197" s="34"/>
      <c r="I197" s="34"/>
      <c r="J197" s="34"/>
      <c r="K197" s="34"/>
      <c r="L197" s="34"/>
      <c r="M197" s="34"/>
      <c r="N197" s="34"/>
      <c r="O197" s="34"/>
    </row>
    <row r="198" ht="15.75" customHeight="1">
      <c r="B198" s="34"/>
      <c r="C198" s="34"/>
      <c r="I198" s="34"/>
      <c r="J198" s="34"/>
      <c r="K198" s="34"/>
      <c r="L198" s="34"/>
      <c r="M198" s="34"/>
      <c r="N198" s="34"/>
      <c r="O198" s="34"/>
    </row>
    <row r="199" ht="15.75" customHeight="1">
      <c r="B199" s="34"/>
      <c r="C199" s="34"/>
      <c r="I199" s="34"/>
      <c r="J199" s="34"/>
      <c r="K199" s="34"/>
      <c r="L199" s="34"/>
      <c r="M199" s="34"/>
      <c r="N199" s="34"/>
      <c r="O199" s="34"/>
    </row>
    <row r="200" ht="15.75" customHeight="1">
      <c r="B200" s="34"/>
      <c r="C200" s="34"/>
      <c r="I200" s="34"/>
      <c r="J200" s="34"/>
      <c r="K200" s="34"/>
      <c r="L200" s="34"/>
      <c r="M200" s="34"/>
      <c r="N200" s="34"/>
      <c r="O200" s="34"/>
    </row>
    <row r="201" ht="15.75" customHeight="1">
      <c r="B201" s="34"/>
      <c r="C201" s="34"/>
      <c r="I201" s="34"/>
      <c r="J201" s="34"/>
      <c r="K201" s="34"/>
      <c r="L201" s="34"/>
      <c r="M201" s="34"/>
      <c r="N201" s="34"/>
      <c r="O201" s="34"/>
    </row>
    <row r="202" ht="15.75" customHeight="1">
      <c r="B202" s="34"/>
      <c r="C202" s="34"/>
      <c r="I202" s="34"/>
      <c r="J202" s="34"/>
      <c r="K202" s="34"/>
      <c r="L202" s="34"/>
      <c r="M202" s="34"/>
      <c r="N202" s="34"/>
      <c r="O202" s="34"/>
    </row>
    <row r="203" ht="15.75" customHeight="1">
      <c r="B203" s="34"/>
      <c r="C203" s="34"/>
      <c r="I203" s="34"/>
      <c r="J203" s="34"/>
      <c r="K203" s="34"/>
      <c r="L203" s="34"/>
      <c r="M203" s="34"/>
      <c r="N203" s="34"/>
      <c r="O203" s="34"/>
    </row>
    <row r="204" ht="15.75" customHeight="1">
      <c r="B204" s="34"/>
      <c r="C204" s="34"/>
      <c r="I204" s="34"/>
      <c r="J204" s="34"/>
      <c r="K204" s="34"/>
      <c r="L204" s="34"/>
      <c r="M204" s="34"/>
      <c r="N204" s="34"/>
      <c r="O204" s="34"/>
    </row>
    <row r="205" ht="15.75" customHeight="1">
      <c r="B205" s="34"/>
      <c r="C205" s="34"/>
      <c r="I205" s="34"/>
      <c r="J205" s="34"/>
      <c r="K205" s="34"/>
      <c r="L205" s="34"/>
      <c r="M205" s="34"/>
      <c r="N205" s="34"/>
      <c r="O205" s="34"/>
    </row>
    <row r="206" ht="15.75" customHeight="1">
      <c r="B206" s="34"/>
      <c r="C206" s="34"/>
      <c r="I206" s="34"/>
      <c r="J206" s="34"/>
      <c r="K206" s="34"/>
      <c r="L206" s="34"/>
      <c r="M206" s="34"/>
      <c r="N206" s="34"/>
      <c r="O206" s="34"/>
    </row>
    <row r="207" ht="15.75" customHeight="1">
      <c r="B207" s="34"/>
      <c r="C207" s="34"/>
      <c r="I207" s="34"/>
      <c r="J207" s="34"/>
      <c r="K207" s="34"/>
      <c r="L207" s="34"/>
      <c r="M207" s="34"/>
      <c r="N207" s="34"/>
      <c r="O207" s="34"/>
    </row>
    <row r="208" ht="15.75" customHeight="1">
      <c r="B208" s="34"/>
      <c r="C208" s="34"/>
      <c r="I208" s="34"/>
      <c r="J208" s="34"/>
      <c r="K208" s="34"/>
      <c r="L208" s="34"/>
      <c r="M208" s="34"/>
      <c r="N208" s="34"/>
      <c r="O208" s="34"/>
    </row>
    <row r="209" ht="15.75" customHeight="1">
      <c r="B209" s="34"/>
      <c r="C209" s="34"/>
      <c r="I209" s="34"/>
      <c r="J209" s="34"/>
      <c r="K209" s="34"/>
      <c r="L209" s="34"/>
      <c r="M209" s="34"/>
      <c r="N209" s="34"/>
      <c r="O209" s="34"/>
    </row>
    <row r="210" ht="15.75" customHeight="1">
      <c r="B210" s="34"/>
      <c r="C210" s="34"/>
      <c r="I210" s="34"/>
      <c r="J210" s="34"/>
      <c r="K210" s="34"/>
      <c r="L210" s="34"/>
      <c r="M210" s="34"/>
      <c r="N210" s="34"/>
      <c r="O210" s="34"/>
    </row>
    <row r="211" ht="15.75" customHeight="1">
      <c r="B211" s="34"/>
      <c r="C211" s="34"/>
      <c r="I211" s="34"/>
      <c r="J211" s="34"/>
      <c r="K211" s="34"/>
      <c r="L211" s="34"/>
      <c r="M211" s="34"/>
      <c r="N211" s="34"/>
      <c r="O211" s="34"/>
    </row>
    <row r="212" ht="15.75" customHeight="1">
      <c r="B212" s="34"/>
      <c r="C212" s="34"/>
      <c r="I212" s="34"/>
      <c r="J212" s="34"/>
      <c r="K212" s="34"/>
      <c r="L212" s="34"/>
      <c r="M212" s="34"/>
      <c r="N212" s="34"/>
      <c r="O212" s="34"/>
    </row>
    <row r="213" ht="15.75" customHeight="1">
      <c r="B213" s="34"/>
      <c r="C213" s="34"/>
      <c r="I213" s="34"/>
      <c r="J213" s="34"/>
      <c r="K213" s="34"/>
      <c r="L213" s="34"/>
      <c r="M213" s="34"/>
      <c r="N213" s="34"/>
      <c r="O213" s="34"/>
    </row>
    <row r="214" ht="15.75" customHeight="1">
      <c r="B214" s="34"/>
      <c r="C214" s="34"/>
      <c r="I214" s="34"/>
      <c r="J214" s="34"/>
      <c r="K214" s="34"/>
      <c r="L214" s="34"/>
      <c r="M214" s="34"/>
      <c r="N214" s="34"/>
      <c r="O214" s="34"/>
    </row>
    <row r="215" ht="15.75" customHeight="1">
      <c r="B215" s="34"/>
      <c r="C215" s="34"/>
      <c r="I215" s="34"/>
      <c r="J215" s="34"/>
      <c r="K215" s="34"/>
      <c r="L215" s="34"/>
      <c r="M215" s="34"/>
      <c r="N215" s="34"/>
      <c r="O215" s="34"/>
    </row>
    <row r="216" ht="15.75" customHeight="1">
      <c r="B216" s="34"/>
      <c r="C216" s="34"/>
      <c r="I216" s="34"/>
      <c r="J216" s="34"/>
      <c r="K216" s="34"/>
      <c r="L216" s="34"/>
      <c r="M216" s="34"/>
      <c r="N216" s="34"/>
      <c r="O216" s="34"/>
    </row>
    <row r="217" ht="15.75" customHeight="1">
      <c r="B217" s="34"/>
      <c r="C217" s="34"/>
      <c r="I217" s="34"/>
      <c r="J217" s="34"/>
      <c r="K217" s="34"/>
      <c r="L217" s="34"/>
      <c r="M217" s="34"/>
      <c r="N217" s="34"/>
      <c r="O217" s="34"/>
    </row>
    <row r="218" ht="15.75" customHeight="1">
      <c r="B218" s="34"/>
      <c r="C218" s="34"/>
      <c r="I218" s="34"/>
      <c r="J218" s="34"/>
      <c r="K218" s="34"/>
      <c r="L218" s="34"/>
      <c r="M218" s="34"/>
      <c r="N218" s="34"/>
      <c r="O218" s="34"/>
    </row>
    <row r="219" ht="15.75" customHeight="1">
      <c r="B219" s="34"/>
      <c r="C219" s="34"/>
      <c r="I219" s="34"/>
      <c r="J219" s="34"/>
      <c r="K219" s="34"/>
      <c r="L219" s="34"/>
      <c r="M219" s="34"/>
      <c r="N219" s="34"/>
      <c r="O219" s="34"/>
    </row>
    <row r="220" ht="15.75" customHeight="1">
      <c r="B220" s="34"/>
      <c r="C220" s="34"/>
      <c r="I220" s="34"/>
      <c r="J220" s="34"/>
      <c r="K220" s="34"/>
      <c r="L220" s="34"/>
      <c r="M220" s="34"/>
      <c r="N220" s="34"/>
      <c r="O220" s="34"/>
    </row>
    <row r="221" ht="15.75" customHeight="1">
      <c r="B221" s="34"/>
      <c r="C221" s="34"/>
      <c r="I221" s="34"/>
      <c r="J221" s="34"/>
      <c r="K221" s="34"/>
      <c r="L221" s="34"/>
      <c r="M221" s="34"/>
      <c r="N221" s="34"/>
      <c r="O221" s="34"/>
    </row>
    <row r="222" ht="15.75" customHeight="1">
      <c r="B222" s="34"/>
      <c r="C222" s="34"/>
      <c r="I222" s="34"/>
      <c r="J222" s="34"/>
      <c r="K222" s="34"/>
      <c r="L222" s="34"/>
      <c r="M222" s="34"/>
      <c r="N222" s="34"/>
      <c r="O222" s="34"/>
    </row>
    <row r="223" ht="15.75" customHeight="1">
      <c r="B223" s="34"/>
      <c r="C223" s="34"/>
      <c r="I223" s="34"/>
      <c r="J223" s="34"/>
      <c r="K223" s="34"/>
      <c r="L223" s="34"/>
      <c r="M223" s="34"/>
      <c r="N223" s="34"/>
      <c r="O223" s="34"/>
    </row>
    <row r="224" ht="15.75" customHeight="1">
      <c r="B224" s="34"/>
      <c r="C224" s="34"/>
      <c r="I224" s="34"/>
      <c r="J224" s="34"/>
      <c r="K224" s="34"/>
      <c r="L224" s="34"/>
      <c r="M224" s="34"/>
      <c r="N224" s="34"/>
      <c r="O224" s="34"/>
    </row>
    <row r="225" ht="15.75" customHeight="1">
      <c r="B225" s="34"/>
      <c r="C225" s="34"/>
      <c r="I225" s="34"/>
      <c r="J225" s="34"/>
      <c r="K225" s="34"/>
      <c r="L225" s="34"/>
      <c r="M225" s="34"/>
      <c r="N225" s="34"/>
      <c r="O225" s="34"/>
    </row>
    <row r="226" ht="15.75" customHeight="1">
      <c r="B226" s="34"/>
      <c r="C226" s="34"/>
      <c r="I226" s="34"/>
      <c r="J226" s="34"/>
      <c r="K226" s="34"/>
      <c r="L226" s="34"/>
      <c r="M226" s="34"/>
      <c r="N226" s="34"/>
      <c r="O226" s="34"/>
    </row>
    <row r="227" ht="15.75" customHeight="1">
      <c r="B227" s="34"/>
      <c r="C227" s="34"/>
      <c r="I227" s="34"/>
      <c r="J227" s="34"/>
      <c r="K227" s="34"/>
      <c r="L227" s="34"/>
      <c r="M227" s="34"/>
      <c r="N227" s="34"/>
      <c r="O227" s="34"/>
    </row>
    <row r="228" ht="15.75" customHeight="1">
      <c r="B228" s="34"/>
      <c r="C228" s="34"/>
      <c r="I228" s="34"/>
      <c r="J228" s="34"/>
      <c r="K228" s="34"/>
      <c r="L228" s="34"/>
      <c r="M228" s="34"/>
      <c r="N228" s="34"/>
      <c r="O228" s="34"/>
    </row>
    <row r="229" ht="15.75" customHeight="1">
      <c r="B229" s="34"/>
      <c r="C229" s="34"/>
      <c r="I229" s="34"/>
      <c r="J229" s="34"/>
      <c r="K229" s="34"/>
      <c r="L229" s="34"/>
      <c r="M229" s="34"/>
      <c r="N229" s="34"/>
      <c r="O229" s="34"/>
    </row>
    <row r="230" ht="15.75" customHeight="1">
      <c r="B230" s="34"/>
      <c r="C230" s="34"/>
      <c r="I230" s="34"/>
      <c r="J230" s="34"/>
      <c r="K230" s="34"/>
      <c r="L230" s="34"/>
      <c r="M230" s="34"/>
      <c r="N230" s="34"/>
      <c r="O230" s="34"/>
    </row>
    <row r="231" ht="15.75" customHeight="1">
      <c r="B231" s="34"/>
      <c r="C231" s="34"/>
      <c r="I231" s="34"/>
      <c r="J231" s="34"/>
      <c r="K231" s="34"/>
      <c r="L231" s="34"/>
      <c r="M231" s="34"/>
      <c r="N231" s="34"/>
      <c r="O231" s="34"/>
    </row>
    <row r="232" ht="15.75" customHeight="1">
      <c r="B232" s="34"/>
      <c r="C232" s="34"/>
      <c r="I232" s="34"/>
      <c r="J232" s="34"/>
      <c r="K232" s="34"/>
      <c r="L232" s="34"/>
      <c r="M232" s="34"/>
      <c r="N232" s="34"/>
      <c r="O232" s="34"/>
    </row>
    <row r="233" ht="15.75" customHeight="1">
      <c r="B233" s="34"/>
      <c r="C233" s="34"/>
      <c r="I233" s="34"/>
      <c r="J233" s="34"/>
      <c r="K233" s="34"/>
      <c r="L233" s="34"/>
      <c r="M233" s="34"/>
      <c r="N233" s="34"/>
      <c r="O233" s="34"/>
    </row>
    <row r="234" ht="15.75" customHeight="1">
      <c r="B234" s="34"/>
      <c r="C234" s="34"/>
      <c r="I234" s="34"/>
      <c r="J234" s="34"/>
      <c r="K234" s="34"/>
      <c r="L234" s="34"/>
      <c r="M234" s="34"/>
      <c r="N234" s="34"/>
      <c r="O234" s="34"/>
    </row>
    <row r="235" ht="15.75" customHeight="1">
      <c r="B235" s="34"/>
      <c r="C235" s="34"/>
      <c r="I235" s="34"/>
      <c r="J235" s="34"/>
      <c r="K235" s="34"/>
      <c r="L235" s="34"/>
      <c r="M235" s="34"/>
      <c r="N235" s="34"/>
      <c r="O235" s="34"/>
    </row>
    <row r="236" ht="15.75" customHeight="1">
      <c r="B236" s="34"/>
      <c r="C236" s="34"/>
      <c r="I236" s="34"/>
      <c r="J236" s="34"/>
      <c r="K236" s="34"/>
      <c r="L236" s="34"/>
      <c r="M236" s="34"/>
      <c r="N236" s="34"/>
      <c r="O236" s="34"/>
    </row>
    <row r="237" ht="15.75" customHeight="1">
      <c r="B237" s="34"/>
      <c r="C237" s="34"/>
      <c r="I237" s="34"/>
      <c r="J237" s="34"/>
      <c r="K237" s="34"/>
      <c r="L237" s="34"/>
      <c r="M237" s="34"/>
      <c r="N237" s="34"/>
      <c r="O237" s="34"/>
    </row>
    <row r="238" ht="15.75" customHeight="1">
      <c r="B238" s="34"/>
      <c r="C238" s="34"/>
      <c r="I238" s="34"/>
      <c r="J238" s="34"/>
      <c r="K238" s="34"/>
      <c r="L238" s="34"/>
      <c r="M238" s="34"/>
      <c r="N238" s="34"/>
      <c r="O238" s="34"/>
    </row>
    <row r="239" ht="15.75" customHeight="1">
      <c r="B239" s="34"/>
      <c r="C239" s="34"/>
      <c r="I239" s="34"/>
      <c r="J239" s="34"/>
      <c r="K239" s="34"/>
      <c r="L239" s="34"/>
      <c r="M239" s="34"/>
      <c r="N239" s="34"/>
      <c r="O239" s="34"/>
    </row>
    <row r="240" ht="15.75" customHeight="1">
      <c r="B240" s="34"/>
      <c r="C240" s="34"/>
      <c r="I240" s="34"/>
      <c r="J240" s="34"/>
      <c r="K240" s="34"/>
      <c r="L240" s="34"/>
      <c r="M240" s="34"/>
      <c r="N240" s="34"/>
      <c r="O240" s="34"/>
    </row>
    <row r="241" ht="15.75" customHeight="1">
      <c r="B241" s="34"/>
      <c r="C241" s="34"/>
      <c r="I241" s="34"/>
      <c r="J241" s="34"/>
      <c r="K241" s="34"/>
      <c r="L241" s="34"/>
      <c r="M241" s="34"/>
      <c r="N241" s="34"/>
      <c r="O241" s="34"/>
    </row>
    <row r="242" ht="15.75" customHeight="1">
      <c r="B242" s="34"/>
      <c r="C242" s="34"/>
      <c r="I242" s="34"/>
      <c r="J242" s="34"/>
      <c r="K242" s="34"/>
      <c r="L242" s="34"/>
      <c r="M242" s="34"/>
      <c r="N242" s="34"/>
      <c r="O242" s="34"/>
    </row>
    <row r="243" ht="15.75" customHeight="1">
      <c r="B243" s="34"/>
      <c r="C243" s="34"/>
      <c r="I243" s="34"/>
      <c r="J243" s="34"/>
      <c r="K243" s="34"/>
      <c r="L243" s="34"/>
      <c r="M243" s="34"/>
      <c r="N243" s="34"/>
      <c r="O243" s="34"/>
    </row>
    <row r="244" ht="15.75" customHeight="1">
      <c r="B244" s="34"/>
      <c r="C244" s="34"/>
      <c r="I244" s="34"/>
      <c r="J244" s="34"/>
      <c r="K244" s="34"/>
      <c r="L244" s="34"/>
      <c r="M244" s="34"/>
      <c r="N244" s="34"/>
      <c r="O244" s="34"/>
    </row>
    <row r="245" ht="15.75" customHeight="1">
      <c r="B245" s="34"/>
      <c r="C245" s="34"/>
      <c r="I245" s="34"/>
      <c r="J245" s="34"/>
      <c r="K245" s="34"/>
      <c r="L245" s="34"/>
      <c r="M245" s="34"/>
      <c r="N245" s="34"/>
      <c r="O245" s="34"/>
    </row>
    <row r="246" ht="15.75" customHeight="1">
      <c r="B246" s="34"/>
      <c r="C246" s="34"/>
      <c r="I246" s="34"/>
      <c r="J246" s="34"/>
      <c r="K246" s="34"/>
      <c r="L246" s="34"/>
      <c r="M246" s="34"/>
      <c r="N246" s="34"/>
      <c r="O246" s="34"/>
    </row>
    <row r="247" ht="15.75" customHeight="1">
      <c r="B247" s="34"/>
      <c r="C247" s="34"/>
      <c r="I247" s="34"/>
      <c r="J247" s="34"/>
      <c r="K247" s="34"/>
      <c r="L247" s="34"/>
      <c r="M247" s="34"/>
      <c r="N247" s="34"/>
      <c r="O247" s="34"/>
    </row>
    <row r="248" ht="15.75" customHeight="1">
      <c r="B248" s="34"/>
      <c r="C248" s="34"/>
      <c r="I248" s="34"/>
      <c r="J248" s="34"/>
      <c r="K248" s="34"/>
      <c r="L248" s="34"/>
      <c r="M248" s="34"/>
      <c r="N248" s="34"/>
      <c r="O248" s="34"/>
    </row>
    <row r="249" ht="15.75" customHeight="1">
      <c r="B249" s="34"/>
      <c r="C249" s="34"/>
      <c r="I249" s="34"/>
      <c r="J249" s="34"/>
      <c r="K249" s="34"/>
      <c r="L249" s="34"/>
      <c r="M249" s="34"/>
      <c r="N249" s="34"/>
      <c r="O249" s="34"/>
    </row>
    <row r="250" ht="15.75" customHeight="1">
      <c r="B250" s="34"/>
      <c r="C250" s="34"/>
      <c r="I250" s="34"/>
      <c r="J250" s="34"/>
      <c r="K250" s="34"/>
      <c r="L250" s="34"/>
      <c r="M250" s="34"/>
      <c r="N250" s="34"/>
      <c r="O250" s="34"/>
    </row>
    <row r="251" ht="15.75" customHeight="1">
      <c r="B251" s="34"/>
      <c r="C251" s="34"/>
      <c r="I251" s="34"/>
      <c r="J251" s="34"/>
      <c r="K251" s="34"/>
      <c r="L251" s="34"/>
      <c r="M251" s="34"/>
      <c r="N251" s="34"/>
      <c r="O251" s="34"/>
    </row>
    <row r="252" ht="15.75" customHeight="1">
      <c r="B252" s="34"/>
      <c r="C252" s="34"/>
      <c r="I252" s="34"/>
      <c r="J252" s="34"/>
      <c r="K252" s="34"/>
      <c r="L252" s="34"/>
      <c r="M252" s="34"/>
      <c r="N252" s="34"/>
      <c r="O252" s="34"/>
    </row>
    <row r="253" ht="15.75" customHeight="1">
      <c r="B253" s="34"/>
      <c r="C253" s="34"/>
      <c r="I253" s="34"/>
      <c r="J253" s="34"/>
      <c r="K253" s="34"/>
      <c r="L253" s="34"/>
      <c r="M253" s="34"/>
      <c r="N253" s="34"/>
      <c r="O253" s="34"/>
    </row>
    <row r="254" ht="15.75" customHeight="1">
      <c r="B254" s="34"/>
      <c r="C254" s="34"/>
      <c r="I254" s="34"/>
      <c r="J254" s="34"/>
      <c r="K254" s="34"/>
      <c r="L254" s="34"/>
      <c r="M254" s="34"/>
      <c r="N254" s="34"/>
      <c r="O254" s="34"/>
    </row>
    <row r="255" ht="15.75" customHeight="1">
      <c r="B255" s="34"/>
      <c r="C255" s="34"/>
      <c r="I255" s="34"/>
      <c r="J255" s="34"/>
      <c r="K255" s="34"/>
      <c r="L255" s="34"/>
      <c r="M255" s="34"/>
      <c r="N255" s="34"/>
      <c r="O255" s="34"/>
    </row>
    <row r="256" ht="15.75" customHeight="1">
      <c r="B256" s="34"/>
      <c r="C256" s="34"/>
      <c r="I256" s="34"/>
      <c r="J256" s="34"/>
      <c r="K256" s="34"/>
      <c r="L256" s="34"/>
      <c r="M256" s="34"/>
      <c r="N256" s="34"/>
      <c r="O256" s="34"/>
    </row>
    <row r="257" ht="15.75" customHeight="1">
      <c r="B257" s="34"/>
      <c r="C257" s="34"/>
      <c r="I257" s="34"/>
      <c r="J257" s="34"/>
      <c r="K257" s="34"/>
      <c r="L257" s="34"/>
      <c r="M257" s="34"/>
      <c r="N257" s="34"/>
      <c r="O257" s="34"/>
    </row>
    <row r="258" ht="15.75" customHeight="1">
      <c r="B258" s="34"/>
      <c r="C258" s="34"/>
      <c r="I258" s="34"/>
      <c r="J258" s="34"/>
      <c r="K258" s="34"/>
      <c r="L258" s="34"/>
      <c r="M258" s="34"/>
      <c r="N258" s="34"/>
      <c r="O258" s="34"/>
    </row>
    <row r="259" ht="15.75" customHeight="1">
      <c r="B259" s="34"/>
      <c r="C259" s="34"/>
      <c r="I259" s="34"/>
      <c r="J259" s="34"/>
      <c r="K259" s="34"/>
      <c r="L259" s="34"/>
      <c r="M259" s="34"/>
      <c r="N259" s="34"/>
      <c r="O259" s="34"/>
    </row>
    <row r="260" ht="15.75" customHeight="1">
      <c r="B260" s="34"/>
      <c r="C260" s="34"/>
      <c r="I260" s="34"/>
      <c r="J260" s="34"/>
      <c r="K260" s="34"/>
      <c r="L260" s="34"/>
      <c r="M260" s="34"/>
      <c r="N260" s="34"/>
      <c r="O260" s="34"/>
    </row>
    <row r="261" ht="15.75" customHeight="1">
      <c r="B261" s="34"/>
      <c r="C261" s="34"/>
      <c r="I261" s="34"/>
      <c r="J261" s="34"/>
      <c r="K261" s="34"/>
      <c r="L261" s="34"/>
      <c r="M261" s="34"/>
      <c r="N261" s="34"/>
      <c r="O261" s="34"/>
    </row>
    <row r="262" ht="15.75" customHeight="1">
      <c r="B262" s="34"/>
      <c r="C262" s="34"/>
      <c r="I262" s="34"/>
      <c r="J262" s="34"/>
      <c r="K262" s="34"/>
      <c r="L262" s="34"/>
      <c r="M262" s="34"/>
      <c r="N262" s="34"/>
      <c r="O262" s="34"/>
    </row>
    <row r="263" ht="15.75" customHeight="1">
      <c r="B263" s="34"/>
      <c r="C263" s="34"/>
      <c r="I263" s="34"/>
      <c r="J263" s="34"/>
      <c r="K263" s="34"/>
      <c r="L263" s="34"/>
      <c r="M263" s="34"/>
      <c r="N263" s="34"/>
      <c r="O263" s="34"/>
    </row>
    <row r="264" ht="15.75" customHeight="1">
      <c r="B264" s="34"/>
      <c r="C264" s="34"/>
      <c r="I264" s="34"/>
      <c r="J264" s="34"/>
      <c r="K264" s="34"/>
      <c r="L264" s="34"/>
      <c r="M264" s="34"/>
      <c r="N264" s="34"/>
      <c r="O264" s="34"/>
    </row>
    <row r="265" ht="15.75" customHeight="1">
      <c r="B265" s="34"/>
      <c r="C265" s="34"/>
      <c r="I265" s="34"/>
      <c r="J265" s="34"/>
      <c r="K265" s="34"/>
      <c r="L265" s="34"/>
      <c r="M265" s="34"/>
      <c r="N265" s="34"/>
      <c r="O265" s="34"/>
    </row>
    <row r="266" ht="15.75" customHeight="1">
      <c r="B266" s="34"/>
      <c r="C266" s="34"/>
      <c r="I266" s="34"/>
      <c r="J266" s="34"/>
      <c r="K266" s="34"/>
      <c r="L266" s="34"/>
      <c r="M266" s="34"/>
      <c r="N266" s="34"/>
      <c r="O266" s="34"/>
    </row>
    <row r="267" ht="15.75" customHeight="1">
      <c r="B267" s="34"/>
      <c r="C267" s="34"/>
      <c r="I267" s="34"/>
      <c r="J267" s="34"/>
      <c r="K267" s="34"/>
      <c r="L267" s="34"/>
      <c r="M267" s="34"/>
      <c r="N267" s="34"/>
      <c r="O267" s="34"/>
    </row>
    <row r="268" ht="15.75" customHeight="1">
      <c r="B268" s="34"/>
      <c r="C268" s="34"/>
      <c r="I268" s="34"/>
      <c r="J268" s="34"/>
      <c r="K268" s="34"/>
      <c r="L268" s="34"/>
      <c r="M268" s="34"/>
      <c r="N268" s="34"/>
      <c r="O268" s="34"/>
    </row>
    <row r="269" ht="15.75" customHeight="1">
      <c r="B269" s="34"/>
      <c r="C269" s="34"/>
      <c r="I269" s="34"/>
      <c r="J269" s="34"/>
      <c r="K269" s="34"/>
      <c r="L269" s="34"/>
      <c r="M269" s="34"/>
      <c r="N269" s="34"/>
      <c r="O269" s="34"/>
    </row>
    <row r="270" ht="15.75" customHeight="1">
      <c r="B270" s="34"/>
      <c r="C270" s="34"/>
      <c r="I270" s="34"/>
      <c r="J270" s="34"/>
      <c r="K270" s="34"/>
      <c r="L270" s="34"/>
      <c r="M270" s="34"/>
      <c r="N270" s="34"/>
      <c r="O270" s="34"/>
    </row>
    <row r="271" ht="15.75" customHeight="1">
      <c r="B271" s="34"/>
      <c r="C271" s="34"/>
      <c r="I271" s="34"/>
      <c r="J271" s="34"/>
      <c r="K271" s="34"/>
      <c r="L271" s="34"/>
      <c r="M271" s="34"/>
      <c r="N271" s="34"/>
      <c r="O271" s="34"/>
    </row>
    <row r="272" ht="15.75" customHeight="1">
      <c r="B272" s="34"/>
      <c r="C272" s="34"/>
      <c r="I272" s="34"/>
      <c r="J272" s="34"/>
      <c r="K272" s="34"/>
      <c r="L272" s="34"/>
      <c r="M272" s="34"/>
      <c r="N272" s="34"/>
      <c r="O272" s="34"/>
    </row>
    <row r="273" ht="15.75" customHeight="1">
      <c r="B273" s="34"/>
      <c r="C273" s="34"/>
      <c r="I273" s="34"/>
      <c r="J273" s="34"/>
      <c r="K273" s="34"/>
      <c r="L273" s="34"/>
      <c r="M273" s="34"/>
      <c r="N273" s="34"/>
      <c r="O273" s="34"/>
    </row>
    <row r="274" ht="15.75" customHeight="1">
      <c r="B274" s="34"/>
      <c r="C274" s="34"/>
      <c r="I274" s="34"/>
      <c r="J274" s="34"/>
      <c r="K274" s="34"/>
      <c r="L274" s="34"/>
      <c r="M274" s="34"/>
      <c r="N274" s="34"/>
      <c r="O274" s="34"/>
    </row>
    <row r="275" ht="15.75" customHeight="1">
      <c r="B275" s="34"/>
      <c r="C275" s="34"/>
      <c r="I275" s="34"/>
      <c r="J275" s="34"/>
      <c r="K275" s="34"/>
      <c r="L275" s="34"/>
      <c r="M275" s="34"/>
      <c r="N275" s="34"/>
      <c r="O275" s="34"/>
    </row>
    <row r="276" ht="15.75" customHeight="1">
      <c r="B276" s="34"/>
      <c r="C276" s="34"/>
      <c r="I276" s="34"/>
      <c r="J276" s="34"/>
      <c r="K276" s="34"/>
      <c r="L276" s="34"/>
      <c r="M276" s="34"/>
      <c r="N276" s="34"/>
      <c r="O276" s="34"/>
    </row>
    <row r="277" ht="15.75" customHeight="1">
      <c r="B277" s="34"/>
      <c r="C277" s="34"/>
      <c r="I277" s="34"/>
      <c r="J277" s="34"/>
      <c r="K277" s="34"/>
      <c r="L277" s="34"/>
      <c r="M277" s="34"/>
      <c r="N277" s="34"/>
      <c r="O277" s="34"/>
    </row>
    <row r="278" ht="15.75" customHeight="1">
      <c r="B278" s="34"/>
      <c r="C278" s="34"/>
      <c r="I278" s="34"/>
      <c r="J278" s="34"/>
      <c r="K278" s="34"/>
      <c r="L278" s="34"/>
      <c r="M278" s="34"/>
      <c r="N278" s="34"/>
      <c r="O278" s="34"/>
    </row>
    <row r="279" ht="15.75" customHeight="1">
      <c r="B279" s="34"/>
      <c r="C279" s="34"/>
      <c r="I279" s="34"/>
      <c r="J279" s="34"/>
      <c r="K279" s="34"/>
      <c r="L279" s="34"/>
      <c r="M279" s="34"/>
      <c r="N279" s="34"/>
      <c r="O279" s="34"/>
    </row>
    <row r="280" ht="15.75" customHeight="1">
      <c r="B280" s="34"/>
      <c r="C280" s="34"/>
      <c r="I280" s="34"/>
      <c r="J280" s="34"/>
      <c r="K280" s="34"/>
      <c r="L280" s="34"/>
      <c r="M280" s="34"/>
      <c r="N280" s="34"/>
      <c r="O280" s="34"/>
    </row>
    <row r="281" ht="15.75" customHeight="1">
      <c r="B281" s="34"/>
      <c r="C281" s="34"/>
      <c r="I281" s="34"/>
      <c r="J281" s="34"/>
      <c r="K281" s="34"/>
      <c r="L281" s="34"/>
      <c r="M281" s="34"/>
      <c r="N281" s="34"/>
      <c r="O281" s="34"/>
    </row>
    <row r="282" ht="15.75" customHeight="1">
      <c r="B282" s="34"/>
      <c r="C282" s="34"/>
      <c r="I282" s="34"/>
      <c r="J282" s="34"/>
      <c r="K282" s="34"/>
      <c r="L282" s="34"/>
      <c r="M282" s="34"/>
      <c r="N282" s="34"/>
      <c r="O282" s="34"/>
    </row>
    <row r="283" ht="15.75" customHeight="1">
      <c r="B283" s="34"/>
      <c r="C283" s="34"/>
      <c r="I283" s="34"/>
      <c r="J283" s="34"/>
      <c r="K283" s="34"/>
      <c r="L283" s="34"/>
      <c r="M283" s="34"/>
      <c r="N283" s="34"/>
      <c r="O283" s="34"/>
    </row>
    <row r="284" ht="15.75" customHeight="1">
      <c r="B284" s="34"/>
      <c r="C284" s="34"/>
      <c r="I284" s="34"/>
      <c r="J284" s="34"/>
      <c r="K284" s="34"/>
      <c r="L284" s="34"/>
      <c r="M284" s="34"/>
      <c r="N284" s="34"/>
      <c r="O284" s="34"/>
    </row>
    <row r="285" ht="15.75" customHeight="1">
      <c r="B285" s="34"/>
      <c r="C285" s="34"/>
      <c r="I285" s="34"/>
      <c r="J285" s="34"/>
      <c r="K285" s="34"/>
      <c r="L285" s="34"/>
      <c r="M285" s="34"/>
      <c r="N285" s="34"/>
      <c r="O285" s="34"/>
    </row>
    <row r="286" ht="15.75" customHeight="1">
      <c r="B286" s="34"/>
      <c r="C286" s="34"/>
      <c r="I286" s="34"/>
      <c r="J286" s="34"/>
      <c r="K286" s="34"/>
      <c r="L286" s="34"/>
      <c r="M286" s="34"/>
      <c r="N286" s="34"/>
      <c r="O286" s="34"/>
    </row>
    <row r="287" ht="15.75" customHeight="1">
      <c r="B287" s="34"/>
      <c r="C287" s="34"/>
      <c r="I287" s="34"/>
      <c r="J287" s="34"/>
      <c r="K287" s="34"/>
      <c r="L287" s="34"/>
      <c r="M287" s="34"/>
      <c r="N287" s="34"/>
      <c r="O287" s="34"/>
    </row>
    <row r="288" ht="15.75" customHeight="1">
      <c r="B288" s="34"/>
      <c r="C288" s="34"/>
      <c r="I288" s="34"/>
      <c r="J288" s="34"/>
      <c r="K288" s="34"/>
      <c r="L288" s="34"/>
      <c r="M288" s="34"/>
      <c r="N288" s="34"/>
      <c r="O288" s="34"/>
    </row>
    <row r="289" ht="15.75" customHeight="1">
      <c r="B289" s="34"/>
      <c r="C289" s="34"/>
      <c r="I289" s="34"/>
      <c r="J289" s="34"/>
      <c r="K289" s="34"/>
      <c r="L289" s="34"/>
      <c r="M289" s="34"/>
      <c r="N289" s="34"/>
      <c r="O289" s="34"/>
    </row>
    <row r="290" ht="15.75" customHeight="1">
      <c r="B290" s="34"/>
      <c r="C290" s="34"/>
      <c r="I290" s="34"/>
      <c r="J290" s="34"/>
      <c r="K290" s="34"/>
      <c r="L290" s="34"/>
      <c r="M290" s="34"/>
      <c r="N290" s="34"/>
      <c r="O290" s="34"/>
    </row>
    <row r="291" ht="15.75" customHeight="1">
      <c r="B291" s="34"/>
      <c r="C291" s="34"/>
      <c r="I291" s="34"/>
      <c r="J291" s="34"/>
      <c r="K291" s="34"/>
      <c r="L291" s="34"/>
      <c r="M291" s="34"/>
      <c r="N291" s="34"/>
      <c r="O291" s="34"/>
    </row>
    <row r="292" ht="15.75" customHeight="1">
      <c r="B292" s="34"/>
      <c r="C292" s="34"/>
      <c r="I292" s="34"/>
      <c r="J292" s="34"/>
      <c r="K292" s="34"/>
      <c r="L292" s="34"/>
      <c r="M292" s="34"/>
      <c r="N292" s="34"/>
      <c r="O292" s="34"/>
    </row>
    <row r="293" ht="15.75" customHeight="1">
      <c r="B293" s="34"/>
      <c r="C293" s="34"/>
      <c r="I293" s="34"/>
      <c r="J293" s="34"/>
      <c r="K293" s="34"/>
      <c r="L293" s="34"/>
      <c r="M293" s="34"/>
      <c r="N293" s="34"/>
      <c r="O293" s="34"/>
    </row>
    <row r="294" ht="15.75" customHeight="1">
      <c r="B294" s="34"/>
      <c r="C294" s="34"/>
      <c r="I294" s="34"/>
      <c r="J294" s="34"/>
      <c r="K294" s="34"/>
      <c r="L294" s="34"/>
      <c r="M294" s="34"/>
      <c r="N294" s="34"/>
      <c r="O294" s="34"/>
    </row>
    <row r="295" ht="15.75" customHeight="1">
      <c r="B295" s="34"/>
      <c r="C295" s="34"/>
      <c r="I295" s="34"/>
      <c r="J295" s="34"/>
      <c r="K295" s="34"/>
      <c r="L295" s="34"/>
      <c r="M295" s="34"/>
      <c r="N295" s="34"/>
      <c r="O295" s="34"/>
    </row>
    <row r="296" ht="15.75" customHeight="1">
      <c r="B296" s="34"/>
      <c r="C296" s="34"/>
      <c r="I296" s="34"/>
      <c r="J296" s="34"/>
      <c r="K296" s="34"/>
      <c r="L296" s="34"/>
      <c r="M296" s="34"/>
      <c r="N296" s="34"/>
      <c r="O296" s="34"/>
    </row>
    <row r="297" ht="15.75" customHeight="1">
      <c r="B297" s="34"/>
      <c r="C297" s="34"/>
      <c r="I297" s="34"/>
      <c r="J297" s="34"/>
      <c r="K297" s="34"/>
      <c r="L297" s="34"/>
      <c r="M297" s="34"/>
      <c r="N297" s="34"/>
      <c r="O297" s="34"/>
    </row>
    <row r="298" ht="15.75" customHeight="1">
      <c r="B298" s="34"/>
      <c r="C298" s="34"/>
      <c r="I298" s="34"/>
      <c r="J298" s="34"/>
      <c r="K298" s="34"/>
      <c r="L298" s="34"/>
      <c r="M298" s="34"/>
      <c r="N298" s="34"/>
      <c r="O298" s="34"/>
    </row>
    <row r="299" ht="15.75" customHeight="1">
      <c r="B299" s="34"/>
      <c r="C299" s="34"/>
      <c r="I299" s="34"/>
      <c r="J299" s="34"/>
      <c r="K299" s="34"/>
      <c r="L299" s="34"/>
      <c r="M299" s="34"/>
      <c r="N299" s="34"/>
      <c r="O299" s="34"/>
    </row>
    <row r="300" ht="15.75" customHeight="1">
      <c r="B300" s="34"/>
      <c r="C300" s="34"/>
      <c r="I300" s="34"/>
      <c r="J300" s="34"/>
      <c r="K300" s="34"/>
      <c r="L300" s="34"/>
      <c r="M300" s="34"/>
      <c r="N300" s="34"/>
      <c r="O300" s="34"/>
    </row>
    <row r="301" ht="15.75" customHeight="1">
      <c r="B301" s="34"/>
      <c r="C301" s="34"/>
      <c r="I301" s="34"/>
      <c r="J301" s="34"/>
      <c r="K301" s="34"/>
      <c r="L301" s="34"/>
      <c r="M301" s="34"/>
      <c r="N301" s="34"/>
      <c r="O301" s="34"/>
    </row>
    <row r="302" ht="15.75" customHeight="1">
      <c r="B302" s="34"/>
      <c r="C302" s="34"/>
      <c r="I302" s="34"/>
      <c r="J302" s="34"/>
      <c r="K302" s="34"/>
      <c r="L302" s="34"/>
      <c r="M302" s="34"/>
      <c r="N302" s="34"/>
      <c r="O302" s="34"/>
    </row>
    <row r="303" ht="15.75" customHeight="1">
      <c r="B303" s="34"/>
      <c r="C303" s="34"/>
      <c r="I303" s="34"/>
      <c r="J303" s="34"/>
      <c r="K303" s="34"/>
      <c r="L303" s="34"/>
      <c r="M303" s="34"/>
      <c r="N303" s="34"/>
      <c r="O303" s="34"/>
    </row>
    <row r="304" ht="15.75" customHeight="1">
      <c r="B304" s="34"/>
      <c r="C304" s="34"/>
      <c r="I304" s="34"/>
      <c r="J304" s="34"/>
      <c r="K304" s="34"/>
      <c r="L304" s="34"/>
      <c r="M304" s="34"/>
      <c r="N304" s="34"/>
      <c r="O304" s="34"/>
    </row>
    <row r="305" ht="15.75" customHeight="1">
      <c r="B305" s="34"/>
      <c r="C305" s="34"/>
      <c r="I305" s="34"/>
      <c r="J305" s="34"/>
      <c r="K305" s="34"/>
      <c r="L305" s="34"/>
      <c r="M305" s="34"/>
      <c r="N305" s="34"/>
      <c r="O305" s="34"/>
    </row>
    <row r="306" ht="15.75" customHeight="1">
      <c r="B306" s="34"/>
      <c r="C306" s="34"/>
      <c r="I306" s="34"/>
      <c r="J306" s="34"/>
      <c r="K306" s="34"/>
      <c r="L306" s="34"/>
      <c r="M306" s="34"/>
      <c r="N306" s="34"/>
      <c r="O306" s="34"/>
    </row>
    <row r="307" ht="15.75" customHeight="1">
      <c r="B307" s="34"/>
      <c r="C307" s="34"/>
      <c r="I307" s="34"/>
      <c r="J307" s="34"/>
      <c r="K307" s="34"/>
      <c r="L307" s="34"/>
      <c r="M307" s="34"/>
      <c r="N307" s="34"/>
      <c r="O307" s="34"/>
    </row>
    <row r="308" ht="15.75" customHeight="1">
      <c r="B308" s="34"/>
      <c r="C308" s="34"/>
      <c r="I308" s="34"/>
      <c r="J308" s="34"/>
      <c r="K308" s="34"/>
      <c r="L308" s="34"/>
      <c r="M308" s="34"/>
      <c r="N308" s="34"/>
      <c r="O308" s="34"/>
    </row>
    <row r="309" ht="15.75" customHeight="1">
      <c r="B309" s="34"/>
      <c r="C309" s="34"/>
      <c r="I309" s="34"/>
      <c r="J309" s="34"/>
      <c r="K309" s="34"/>
      <c r="L309" s="34"/>
      <c r="M309" s="34"/>
      <c r="N309" s="34"/>
      <c r="O309" s="34"/>
    </row>
    <row r="310" ht="15.75" customHeight="1">
      <c r="B310" s="34"/>
      <c r="C310" s="34"/>
      <c r="I310" s="34"/>
      <c r="J310" s="34"/>
      <c r="K310" s="34"/>
      <c r="L310" s="34"/>
      <c r="M310" s="34"/>
      <c r="N310" s="34"/>
      <c r="O310" s="34"/>
    </row>
    <row r="311" ht="15.75" customHeight="1">
      <c r="B311" s="34"/>
      <c r="C311" s="34"/>
      <c r="I311" s="34"/>
      <c r="J311" s="34"/>
      <c r="K311" s="34"/>
      <c r="L311" s="34"/>
      <c r="M311" s="34"/>
      <c r="N311" s="34"/>
      <c r="O311" s="34"/>
    </row>
    <row r="312" ht="15.75" customHeight="1">
      <c r="B312" s="34"/>
      <c r="C312" s="34"/>
      <c r="I312" s="34"/>
      <c r="J312" s="34"/>
      <c r="K312" s="34"/>
      <c r="L312" s="34"/>
      <c r="M312" s="34"/>
      <c r="N312" s="34"/>
      <c r="O312" s="34"/>
    </row>
    <row r="313" ht="15.75" customHeight="1">
      <c r="B313" s="34"/>
      <c r="C313" s="34"/>
      <c r="I313" s="34"/>
      <c r="J313" s="34"/>
      <c r="K313" s="34"/>
      <c r="L313" s="34"/>
      <c r="M313" s="34"/>
      <c r="N313" s="34"/>
      <c r="O313" s="34"/>
    </row>
    <row r="314" ht="15.75" customHeight="1">
      <c r="B314" s="34"/>
      <c r="C314" s="34"/>
      <c r="I314" s="34"/>
      <c r="J314" s="34"/>
      <c r="K314" s="34"/>
      <c r="L314" s="34"/>
      <c r="M314" s="34"/>
      <c r="N314" s="34"/>
      <c r="O314" s="34"/>
    </row>
    <row r="315" ht="15.75" customHeight="1">
      <c r="B315" s="34"/>
      <c r="C315" s="34"/>
      <c r="I315" s="34"/>
      <c r="J315" s="34"/>
      <c r="K315" s="34"/>
      <c r="L315" s="34"/>
      <c r="M315" s="34"/>
      <c r="N315" s="34"/>
      <c r="O315" s="34"/>
    </row>
    <row r="316" ht="15.75" customHeight="1">
      <c r="B316" s="34"/>
      <c r="C316" s="34"/>
      <c r="I316" s="34"/>
      <c r="J316" s="34"/>
      <c r="K316" s="34"/>
      <c r="L316" s="34"/>
      <c r="M316" s="34"/>
      <c r="N316" s="34"/>
      <c r="O316" s="34"/>
    </row>
    <row r="317" ht="15.75" customHeight="1">
      <c r="B317" s="34"/>
      <c r="C317" s="34"/>
      <c r="I317" s="34"/>
      <c r="J317" s="34"/>
      <c r="K317" s="34"/>
      <c r="L317" s="34"/>
      <c r="M317" s="34"/>
      <c r="N317" s="34"/>
      <c r="O317" s="34"/>
    </row>
    <row r="318" ht="15.75" customHeight="1">
      <c r="B318" s="34"/>
      <c r="C318" s="34"/>
      <c r="I318" s="34"/>
      <c r="J318" s="34"/>
      <c r="K318" s="34"/>
      <c r="L318" s="34"/>
      <c r="M318" s="34"/>
      <c r="N318" s="34"/>
      <c r="O318" s="34"/>
    </row>
    <row r="319" ht="15.75" customHeight="1">
      <c r="B319" s="34"/>
      <c r="C319" s="34"/>
      <c r="I319" s="34"/>
      <c r="J319" s="34"/>
      <c r="K319" s="34"/>
      <c r="L319" s="34"/>
      <c r="M319" s="34"/>
      <c r="N319" s="34"/>
      <c r="O319" s="34"/>
    </row>
    <row r="320" ht="15.75" customHeight="1">
      <c r="B320" s="34"/>
      <c r="C320" s="34"/>
      <c r="I320" s="34"/>
      <c r="J320" s="34"/>
      <c r="K320" s="34"/>
      <c r="L320" s="34"/>
      <c r="M320" s="34"/>
      <c r="N320" s="34"/>
      <c r="O320" s="34"/>
    </row>
    <row r="321" ht="15.75" customHeight="1">
      <c r="B321" s="34"/>
      <c r="C321" s="34"/>
      <c r="I321" s="34"/>
      <c r="J321" s="34"/>
      <c r="K321" s="34"/>
      <c r="L321" s="34"/>
      <c r="M321" s="34"/>
      <c r="N321" s="34"/>
      <c r="O321" s="34"/>
    </row>
    <row r="322" ht="15.75" customHeight="1">
      <c r="B322" s="34"/>
      <c r="C322" s="34"/>
      <c r="I322" s="34"/>
      <c r="J322" s="34"/>
      <c r="K322" s="34"/>
      <c r="L322" s="34"/>
      <c r="M322" s="34"/>
      <c r="N322" s="34"/>
      <c r="O322" s="34"/>
    </row>
    <row r="323" ht="15.75" customHeight="1">
      <c r="B323" s="34"/>
      <c r="C323" s="34"/>
      <c r="I323" s="34"/>
      <c r="J323" s="34"/>
      <c r="K323" s="34"/>
      <c r="L323" s="34"/>
      <c r="M323" s="34"/>
      <c r="N323" s="34"/>
      <c r="O323" s="34"/>
    </row>
    <row r="324" ht="15.75" customHeight="1">
      <c r="B324" s="34"/>
      <c r="C324" s="34"/>
      <c r="I324" s="34"/>
      <c r="J324" s="34"/>
      <c r="K324" s="34"/>
      <c r="L324" s="34"/>
      <c r="M324" s="34"/>
      <c r="N324" s="34"/>
      <c r="O324" s="34"/>
    </row>
    <row r="325" ht="15.75" customHeight="1">
      <c r="B325" s="34"/>
      <c r="C325" s="34"/>
      <c r="I325" s="34"/>
      <c r="J325" s="34"/>
      <c r="K325" s="34"/>
      <c r="L325" s="34"/>
      <c r="M325" s="34"/>
      <c r="N325" s="34"/>
      <c r="O325" s="34"/>
    </row>
    <row r="326" ht="15.75" customHeight="1">
      <c r="B326" s="34"/>
      <c r="C326" s="34"/>
      <c r="I326" s="34"/>
      <c r="J326" s="34"/>
      <c r="K326" s="34"/>
      <c r="L326" s="34"/>
      <c r="M326" s="34"/>
      <c r="N326" s="34"/>
      <c r="O326" s="34"/>
    </row>
    <row r="327" ht="15.75" customHeight="1">
      <c r="B327" s="34"/>
      <c r="C327" s="34"/>
      <c r="I327" s="34"/>
      <c r="J327" s="34"/>
      <c r="K327" s="34"/>
      <c r="L327" s="34"/>
      <c r="M327" s="34"/>
      <c r="N327" s="34"/>
      <c r="O327" s="34"/>
    </row>
    <row r="328" ht="15.75" customHeight="1">
      <c r="B328" s="34"/>
      <c r="C328" s="34"/>
      <c r="I328" s="34"/>
      <c r="J328" s="34"/>
      <c r="K328" s="34"/>
      <c r="L328" s="34"/>
      <c r="M328" s="34"/>
      <c r="N328" s="34"/>
      <c r="O328" s="34"/>
    </row>
    <row r="329" ht="15.75" customHeight="1">
      <c r="B329" s="34"/>
      <c r="C329" s="34"/>
      <c r="I329" s="34"/>
      <c r="J329" s="34"/>
      <c r="K329" s="34"/>
      <c r="L329" s="34"/>
      <c r="M329" s="34"/>
      <c r="N329" s="34"/>
      <c r="O329" s="34"/>
    </row>
    <row r="330" ht="15.75" customHeight="1">
      <c r="B330" s="34"/>
      <c r="C330" s="34"/>
      <c r="I330" s="34"/>
      <c r="J330" s="34"/>
      <c r="K330" s="34"/>
      <c r="L330" s="34"/>
      <c r="M330" s="34"/>
      <c r="N330" s="34"/>
      <c r="O330" s="34"/>
    </row>
    <row r="331" ht="15.75" customHeight="1">
      <c r="B331" s="34"/>
      <c r="C331" s="34"/>
      <c r="I331" s="34"/>
      <c r="J331" s="34"/>
      <c r="K331" s="34"/>
      <c r="L331" s="34"/>
      <c r="M331" s="34"/>
      <c r="N331" s="34"/>
      <c r="O331" s="34"/>
    </row>
    <row r="332" ht="15.75" customHeight="1">
      <c r="B332" s="34"/>
      <c r="C332" s="34"/>
      <c r="I332" s="34"/>
      <c r="J332" s="34"/>
      <c r="K332" s="34"/>
      <c r="L332" s="34"/>
      <c r="M332" s="34"/>
      <c r="N332" s="34"/>
      <c r="O332" s="34"/>
    </row>
    <row r="333" ht="15.75" customHeight="1">
      <c r="B333" s="34"/>
      <c r="C333" s="34"/>
      <c r="I333" s="34"/>
      <c r="J333" s="34"/>
      <c r="K333" s="34"/>
      <c r="L333" s="34"/>
      <c r="M333" s="34"/>
      <c r="N333" s="34"/>
      <c r="O333" s="34"/>
    </row>
    <row r="334" ht="15.75" customHeight="1">
      <c r="B334" s="34"/>
      <c r="C334" s="34"/>
      <c r="I334" s="34"/>
      <c r="J334" s="34"/>
      <c r="K334" s="34"/>
      <c r="L334" s="34"/>
      <c r="M334" s="34"/>
      <c r="N334" s="34"/>
      <c r="O334" s="34"/>
    </row>
    <row r="335" ht="15.75" customHeight="1">
      <c r="B335" s="34"/>
      <c r="C335" s="34"/>
      <c r="I335" s="34"/>
      <c r="J335" s="34"/>
      <c r="K335" s="34"/>
      <c r="L335" s="34"/>
      <c r="M335" s="34"/>
      <c r="N335" s="34"/>
      <c r="O335" s="34"/>
    </row>
    <row r="336" ht="15.75" customHeight="1">
      <c r="B336" s="34"/>
      <c r="C336" s="34"/>
      <c r="I336" s="34"/>
      <c r="J336" s="34"/>
      <c r="K336" s="34"/>
      <c r="L336" s="34"/>
      <c r="M336" s="34"/>
      <c r="N336" s="34"/>
      <c r="O336" s="34"/>
    </row>
    <row r="337" ht="15.75" customHeight="1">
      <c r="B337" s="34"/>
      <c r="C337" s="34"/>
      <c r="I337" s="34"/>
      <c r="J337" s="34"/>
      <c r="K337" s="34"/>
      <c r="L337" s="34"/>
      <c r="M337" s="34"/>
      <c r="N337" s="34"/>
      <c r="O337" s="34"/>
    </row>
    <row r="338" ht="15.75" customHeight="1">
      <c r="B338" s="34"/>
      <c r="C338" s="34"/>
      <c r="I338" s="34"/>
      <c r="J338" s="34"/>
      <c r="K338" s="34"/>
      <c r="L338" s="34"/>
      <c r="M338" s="34"/>
      <c r="N338" s="34"/>
      <c r="O338" s="34"/>
    </row>
    <row r="339" ht="15.75" customHeight="1">
      <c r="B339" s="34"/>
      <c r="C339" s="34"/>
      <c r="I339" s="34"/>
      <c r="J339" s="34"/>
      <c r="K339" s="34"/>
      <c r="L339" s="34"/>
      <c r="M339" s="34"/>
      <c r="N339" s="34"/>
      <c r="O339" s="34"/>
    </row>
    <row r="340" ht="15.75" customHeight="1">
      <c r="B340" s="34"/>
      <c r="C340" s="34"/>
      <c r="I340" s="34"/>
      <c r="J340" s="34"/>
      <c r="K340" s="34"/>
      <c r="L340" s="34"/>
      <c r="M340" s="34"/>
      <c r="N340" s="34"/>
      <c r="O340" s="34"/>
    </row>
    <row r="341" ht="15.75" customHeight="1">
      <c r="B341" s="34"/>
      <c r="C341" s="34"/>
      <c r="I341" s="34"/>
      <c r="J341" s="34"/>
      <c r="K341" s="34"/>
      <c r="L341" s="34"/>
      <c r="M341" s="34"/>
      <c r="N341" s="34"/>
      <c r="O341" s="34"/>
    </row>
    <row r="342" ht="15.75" customHeight="1">
      <c r="B342" s="34"/>
      <c r="C342" s="34"/>
      <c r="I342" s="34"/>
      <c r="J342" s="34"/>
      <c r="K342" s="34"/>
      <c r="L342" s="34"/>
      <c r="M342" s="34"/>
      <c r="N342" s="34"/>
      <c r="O342" s="34"/>
    </row>
    <row r="343" ht="15.75" customHeight="1">
      <c r="B343" s="34"/>
      <c r="C343" s="34"/>
      <c r="I343" s="34"/>
      <c r="J343" s="34"/>
      <c r="K343" s="34"/>
      <c r="L343" s="34"/>
      <c r="M343" s="34"/>
      <c r="N343" s="34"/>
      <c r="O343" s="34"/>
    </row>
    <row r="344" ht="15.75" customHeight="1">
      <c r="B344" s="34"/>
      <c r="C344" s="34"/>
      <c r="I344" s="34"/>
      <c r="J344" s="34"/>
      <c r="K344" s="34"/>
      <c r="L344" s="34"/>
      <c r="M344" s="34"/>
      <c r="N344" s="34"/>
      <c r="O344" s="34"/>
    </row>
    <row r="345" ht="15.75" customHeight="1">
      <c r="B345" s="34"/>
      <c r="C345" s="34"/>
      <c r="I345" s="34"/>
      <c r="J345" s="34"/>
      <c r="K345" s="34"/>
      <c r="L345" s="34"/>
      <c r="M345" s="34"/>
      <c r="N345" s="34"/>
      <c r="O345" s="34"/>
    </row>
    <row r="346" ht="15.75" customHeight="1">
      <c r="B346" s="34"/>
      <c r="C346" s="34"/>
      <c r="I346" s="34"/>
      <c r="J346" s="34"/>
      <c r="K346" s="34"/>
      <c r="L346" s="34"/>
      <c r="M346" s="34"/>
      <c r="N346" s="34"/>
      <c r="O346" s="34"/>
    </row>
    <row r="347" ht="15.75" customHeight="1">
      <c r="B347" s="34"/>
      <c r="C347" s="34"/>
      <c r="I347" s="34"/>
      <c r="J347" s="34"/>
      <c r="K347" s="34"/>
      <c r="L347" s="34"/>
      <c r="M347" s="34"/>
      <c r="N347" s="34"/>
      <c r="O347" s="34"/>
    </row>
    <row r="348" ht="15.75" customHeight="1">
      <c r="B348" s="34"/>
      <c r="C348" s="34"/>
      <c r="I348" s="34"/>
      <c r="J348" s="34"/>
      <c r="K348" s="34"/>
      <c r="L348" s="34"/>
      <c r="M348" s="34"/>
      <c r="N348" s="34"/>
      <c r="O348" s="34"/>
    </row>
    <row r="349" ht="15.75" customHeight="1">
      <c r="B349" s="34"/>
      <c r="C349" s="34"/>
      <c r="I349" s="34"/>
      <c r="J349" s="34"/>
      <c r="K349" s="34"/>
      <c r="L349" s="34"/>
      <c r="M349" s="34"/>
      <c r="N349" s="34"/>
      <c r="O349" s="34"/>
    </row>
    <row r="350" ht="15.75" customHeight="1">
      <c r="B350" s="34"/>
      <c r="C350" s="34"/>
      <c r="I350" s="34"/>
      <c r="J350" s="34"/>
      <c r="K350" s="34"/>
      <c r="L350" s="34"/>
      <c r="M350" s="34"/>
      <c r="N350" s="34"/>
      <c r="O350" s="34"/>
    </row>
    <row r="351" ht="15.75" customHeight="1">
      <c r="B351" s="34"/>
      <c r="C351" s="34"/>
      <c r="I351" s="34"/>
      <c r="J351" s="34"/>
      <c r="K351" s="34"/>
      <c r="L351" s="34"/>
      <c r="M351" s="34"/>
      <c r="N351" s="34"/>
      <c r="O351" s="34"/>
    </row>
    <row r="352" ht="15.75" customHeight="1">
      <c r="B352" s="34"/>
      <c r="C352" s="34"/>
      <c r="I352" s="34"/>
      <c r="J352" s="34"/>
      <c r="K352" s="34"/>
      <c r="L352" s="34"/>
      <c r="M352" s="34"/>
      <c r="N352" s="34"/>
      <c r="O352" s="34"/>
    </row>
    <row r="353" ht="15.75" customHeight="1">
      <c r="B353" s="34"/>
      <c r="C353" s="34"/>
      <c r="I353" s="34"/>
      <c r="J353" s="34"/>
      <c r="K353" s="34"/>
      <c r="L353" s="34"/>
      <c r="M353" s="34"/>
      <c r="N353" s="34"/>
      <c r="O353" s="34"/>
    </row>
    <row r="354" ht="15.75" customHeight="1">
      <c r="B354" s="34"/>
      <c r="C354" s="34"/>
      <c r="I354" s="34"/>
      <c r="J354" s="34"/>
      <c r="K354" s="34"/>
      <c r="L354" s="34"/>
      <c r="M354" s="34"/>
      <c r="N354" s="34"/>
      <c r="O354" s="34"/>
    </row>
    <row r="355" ht="15.75" customHeight="1">
      <c r="B355" s="34"/>
      <c r="C355" s="34"/>
      <c r="I355" s="34"/>
      <c r="J355" s="34"/>
      <c r="K355" s="34"/>
      <c r="L355" s="34"/>
      <c r="M355" s="34"/>
      <c r="N355" s="34"/>
      <c r="O355" s="34"/>
    </row>
    <row r="356" ht="15.75" customHeight="1">
      <c r="B356" s="34"/>
      <c r="C356" s="34"/>
      <c r="I356" s="34"/>
      <c r="J356" s="34"/>
      <c r="K356" s="34"/>
      <c r="L356" s="34"/>
      <c r="M356" s="34"/>
      <c r="N356" s="34"/>
      <c r="O356" s="34"/>
    </row>
    <row r="357" ht="15.75" customHeight="1">
      <c r="B357" s="34"/>
      <c r="C357" s="34"/>
      <c r="I357" s="34"/>
      <c r="J357" s="34"/>
      <c r="K357" s="34"/>
      <c r="L357" s="34"/>
      <c r="M357" s="34"/>
      <c r="N357" s="34"/>
      <c r="O357" s="34"/>
    </row>
    <row r="358" ht="15.75" customHeight="1">
      <c r="B358" s="34"/>
      <c r="C358" s="34"/>
      <c r="I358" s="34"/>
      <c r="J358" s="34"/>
      <c r="K358" s="34"/>
      <c r="L358" s="34"/>
      <c r="M358" s="34"/>
      <c r="N358" s="34"/>
      <c r="O358" s="34"/>
    </row>
    <row r="359" ht="15.75" customHeight="1">
      <c r="B359" s="34"/>
      <c r="C359" s="34"/>
      <c r="I359" s="34"/>
      <c r="J359" s="34"/>
      <c r="K359" s="34"/>
      <c r="L359" s="34"/>
      <c r="M359" s="34"/>
      <c r="N359" s="34"/>
      <c r="O359" s="34"/>
    </row>
    <row r="360" ht="15.75" customHeight="1">
      <c r="B360" s="34"/>
      <c r="C360" s="34"/>
      <c r="I360" s="34"/>
      <c r="J360" s="34"/>
      <c r="K360" s="34"/>
      <c r="L360" s="34"/>
      <c r="M360" s="34"/>
      <c r="N360" s="34"/>
      <c r="O360" s="34"/>
    </row>
    <row r="361" ht="15.75" customHeight="1">
      <c r="B361" s="34"/>
      <c r="C361" s="34"/>
      <c r="I361" s="34"/>
      <c r="J361" s="34"/>
      <c r="K361" s="34"/>
      <c r="L361" s="34"/>
      <c r="M361" s="34"/>
      <c r="N361" s="34"/>
      <c r="O361" s="34"/>
    </row>
    <row r="362" ht="15.75" customHeight="1">
      <c r="B362" s="34"/>
      <c r="C362" s="34"/>
      <c r="I362" s="34"/>
      <c r="J362" s="34"/>
      <c r="K362" s="34"/>
      <c r="L362" s="34"/>
      <c r="M362" s="34"/>
      <c r="N362" s="34"/>
      <c r="O362" s="34"/>
    </row>
    <row r="363" ht="15.75" customHeight="1">
      <c r="B363" s="34"/>
      <c r="C363" s="34"/>
      <c r="I363" s="34"/>
      <c r="J363" s="34"/>
      <c r="K363" s="34"/>
      <c r="L363" s="34"/>
      <c r="M363" s="34"/>
      <c r="N363" s="34"/>
      <c r="O363" s="34"/>
    </row>
    <row r="364" ht="15.75" customHeight="1">
      <c r="B364" s="34"/>
      <c r="C364" s="34"/>
      <c r="I364" s="34"/>
      <c r="J364" s="34"/>
      <c r="K364" s="34"/>
      <c r="L364" s="34"/>
      <c r="M364" s="34"/>
      <c r="N364" s="34"/>
      <c r="O364" s="34"/>
    </row>
    <row r="365" ht="15.75" customHeight="1">
      <c r="B365" s="34"/>
      <c r="C365" s="34"/>
      <c r="I365" s="34"/>
      <c r="J365" s="34"/>
      <c r="K365" s="34"/>
      <c r="L365" s="34"/>
      <c r="M365" s="34"/>
      <c r="N365" s="34"/>
      <c r="O365" s="34"/>
    </row>
    <row r="366" ht="15.75" customHeight="1">
      <c r="B366" s="34"/>
      <c r="C366" s="34"/>
      <c r="I366" s="34"/>
      <c r="J366" s="34"/>
      <c r="K366" s="34"/>
      <c r="L366" s="34"/>
      <c r="M366" s="34"/>
      <c r="N366" s="34"/>
      <c r="O366" s="34"/>
    </row>
    <row r="367" ht="15.75" customHeight="1">
      <c r="B367" s="34"/>
      <c r="C367" s="34"/>
      <c r="I367" s="34"/>
      <c r="J367" s="34"/>
      <c r="K367" s="34"/>
      <c r="L367" s="34"/>
      <c r="M367" s="34"/>
      <c r="N367" s="34"/>
      <c r="O367" s="34"/>
    </row>
    <row r="368" ht="15.75" customHeight="1">
      <c r="B368" s="34"/>
      <c r="C368" s="34"/>
      <c r="I368" s="34"/>
      <c r="J368" s="34"/>
      <c r="K368" s="34"/>
      <c r="L368" s="34"/>
      <c r="M368" s="34"/>
      <c r="N368" s="34"/>
      <c r="O368" s="34"/>
    </row>
    <row r="369" ht="15.75" customHeight="1">
      <c r="B369" s="34"/>
      <c r="C369" s="34"/>
      <c r="I369" s="34"/>
      <c r="J369" s="34"/>
      <c r="K369" s="34"/>
      <c r="L369" s="34"/>
      <c r="M369" s="34"/>
      <c r="N369" s="34"/>
      <c r="O369" s="34"/>
    </row>
    <row r="370" ht="15.75" customHeight="1">
      <c r="B370" s="34"/>
      <c r="C370" s="34"/>
      <c r="I370" s="34"/>
      <c r="J370" s="34"/>
      <c r="K370" s="34"/>
      <c r="L370" s="34"/>
      <c r="M370" s="34"/>
      <c r="N370" s="34"/>
      <c r="O370" s="34"/>
    </row>
    <row r="371" ht="15.75" customHeight="1">
      <c r="B371" s="34"/>
      <c r="C371" s="34"/>
      <c r="I371" s="34"/>
      <c r="J371" s="34"/>
      <c r="K371" s="34"/>
      <c r="L371" s="34"/>
      <c r="M371" s="34"/>
      <c r="N371" s="34"/>
      <c r="O371" s="34"/>
    </row>
    <row r="372" ht="15.75" customHeight="1">
      <c r="B372" s="34"/>
      <c r="C372" s="34"/>
      <c r="I372" s="34"/>
      <c r="J372" s="34"/>
      <c r="K372" s="34"/>
      <c r="L372" s="34"/>
      <c r="M372" s="34"/>
      <c r="N372" s="34"/>
      <c r="O372" s="34"/>
    </row>
    <row r="373" ht="15.75" customHeight="1">
      <c r="B373" s="34"/>
      <c r="C373" s="34"/>
      <c r="I373" s="34"/>
      <c r="J373" s="34"/>
      <c r="K373" s="34"/>
      <c r="L373" s="34"/>
      <c r="M373" s="34"/>
      <c r="N373" s="34"/>
      <c r="O373" s="34"/>
    </row>
    <row r="374" ht="15.75" customHeight="1">
      <c r="B374" s="34"/>
      <c r="C374" s="34"/>
      <c r="I374" s="34"/>
      <c r="J374" s="34"/>
      <c r="K374" s="34"/>
      <c r="L374" s="34"/>
      <c r="M374" s="34"/>
      <c r="N374" s="34"/>
      <c r="O374" s="34"/>
    </row>
    <row r="375" ht="15.75" customHeight="1">
      <c r="B375" s="34"/>
      <c r="C375" s="34"/>
      <c r="I375" s="34"/>
      <c r="J375" s="34"/>
      <c r="K375" s="34"/>
      <c r="L375" s="34"/>
      <c r="M375" s="34"/>
      <c r="N375" s="34"/>
      <c r="O375" s="34"/>
    </row>
    <row r="376" ht="15.75" customHeight="1">
      <c r="B376" s="34"/>
      <c r="C376" s="34"/>
      <c r="I376" s="34"/>
      <c r="J376" s="34"/>
      <c r="K376" s="34"/>
      <c r="L376" s="34"/>
      <c r="M376" s="34"/>
      <c r="N376" s="34"/>
      <c r="O376" s="34"/>
    </row>
    <row r="377" ht="15.75" customHeight="1">
      <c r="B377" s="34"/>
      <c r="C377" s="34"/>
      <c r="I377" s="34"/>
      <c r="J377" s="34"/>
      <c r="K377" s="34"/>
      <c r="L377" s="34"/>
      <c r="M377" s="34"/>
      <c r="N377" s="34"/>
      <c r="O377" s="34"/>
    </row>
    <row r="378" ht="15.75" customHeight="1">
      <c r="B378" s="34"/>
      <c r="C378" s="34"/>
      <c r="I378" s="34"/>
      <c r="J378" s="34"/>
      <c r="K378" s="34"/>
      <c r="L378" s="34"/>
      <c r="M378" s="34"/>
      <c r="N378" s="34"/>
      <c r="O378" s="34"/>
    </row>
    <row r="379" ht="15.75" customHeight="1">
      <c r="B379" s="34"/>
      <c r="C379" s="34"/>
      <c r="I379" s="34"/>
      <c r="J379" s="34"/>
      <c r="K379" s="34"/>
      <c r="L379" s="34"/>
      <c r="M379" s="34"/>
      <c r="N379" s="34"/>
      <c r="O379" s="34"/>
    </row>
    <row r="380" ht="15.75" customHeight="1">
      <c r="B380" s="34"/>
      <c r="C380" s="34"/>
      <c r="I380" s="34"/>
      <c r="J380" s="34"/>
      <c r="K380" s="34"/>
      <c r="L380" s="34"/>
      <c r="M380" s="34"/>
      <c r="N380" s="34"/>
      <c r="O380" s="34"/>
    </row>
    <row r="381" ht="15.75" customHeight="1">
      <c r="B381" s="34"/>
      <c r="C381" s="34"/>
      <c r="I381" s="34"/>
      <c r="J381" s="34"/>
      <c r="K381" s="34"/>
      <c r="L381" s="34"/>
      <c r="M381" s="34"/>
      <c r="N381" s="34"/>
      <c r="O381" s="34"/>
    </row>
    <row r="382" ht="15.75" customHeight="1">
      <c r="B382" s="34"/>
      <c r="C382" s="34"/>
      <c r="I382" s="34"/>
      <c r="J382" s="34"/>
      <c r="K382" s="34"/>
      <c r="L382" s="34"/>
      <c r="M382" s="34"/>
      <c r="N382" s="34"/>
      <c r="O382" s="34"/>
    </row>
    <row r="383" ht="15.75" customHeight="1">
      <c r="B383" s="34"/>
      <c r="C383" s="34"/>
      <c r="I383" s="34"/>
      <c r="J383" s="34"/>
      <c r="K383" s="34"/>
      <c r="L383" s="34"/>
      <c r="M383" s="34"/>
      <c r="N383" s="34"/>
      <c r="O383" s="34"/>
    </row>
    <row r="384" ht="15.75" customHeight="1">
      <c r="B384" s="34"/>
      <c r="C384" s="34"/>
      <c r="I384" s="34"/>
      <c r="J384" s="34"/>
      <c r="K384" s="34"/>
      <c r="L384" s="34"/>
      <c r="M384" s="34"/>
      <c r="N384" s="34"/>
      <c r="O384" s="34"/>
    </row>
    <row r="385" ht="15.75" customHeight="1">
      <c r="B385" s="34"/>
      <c r="C385" s="34"/>
      <c r="I385" s="34"/>
      <c r="J385" s="34"/>
      <c r="K385" s="34"/>
      <c r="L385" s="34"/>
      <c r="M385" s="34"/>
      <c r="N385" s="34"/>
      <c r="O385" s="34"/>
    </row>
    <row r="386" ht="15.75" customHeight="1">
      <c r="B386" s="34"/>
      <c r="C386" s="34"/>
      <c r="I386" s="34"/>
      <c r="J386" s="34"/>
      <c r="K386" s="34"/>
      <c r="L386" s="34"/>
      <c r="M386" s="34"/>
      <c r="N386" s="34"/>
      <c r="O386" s="34"/>
    </row>
    <row r="387" ht="15.75" customHeight="1">
      <c r="B387" s="34"/>
      <c r="C387" s="34"/>
      <c r="I387" s="34"/>
      <c r="J387" s="34"/>
      <c r="K387" s="34"/>
      <c r="L387" s="34"/>
      <c r="M387" s="34"/>
      <c r="N387" s="34"/>
      <c r="O387" s="34"/>
    </row>
    <row r="388" ht="15.75" customHeight="1">
      <c r="B388" s="34"/>
      <c r="C388" s="34"/>
      <c r="I388" s="34"/>
      <c r="J388" s="34"/>
      <c r="K388" s="34"/>
      <c r="L388" s="34"/>
      <c r="M388" s="34"/>
      <c r="N388" s="34"/>
      <c r="O388" s="34"/>
    </row>
    <row r="389" ht="15.75" customHeight="1">
      <c r="B389" s="34"/>
      <c r="C389" s="34"/>
      <c r="I389" s="34"/>
      <c r="J389" s="34"/>
      <c r="K389" s="34"/>
      <c r="L389" s="34"/>
      <c r="M389" s="34"/>
      <c r="N389" s="34"/>
      <c r="O389" s="34"/>
    </row>
    <row r="390" ht="15.75" customHeight="1">
      <c r="B390" s="34"/>
      <c r="C390" s="34"/>
      <c r="I390" s="34"/>
      <c r="J390" s="34"/>
      <c r="K390" s="34"/>
      <c r="L390" s="34"/>
      <c r="M390" s="34"/>
      <c r="N390" s="34"/>
      <c r="O390" s="34"/>
    </row>
    <row r="391" ht="15.75" customHeight="1">
      <c r="B391" s="34"/>
      <c r="C391" s="34"/>
      <c r="I391" s="34"/>
      <c r="J391" s="34"/>
      <c r="K391" s="34"/>
      <c r="L391" s="34"/>
      <c r="M391" s="34"/>
      <c r="N391" s="34"/>
      <c r="O391" s="34"/>
    </row>
    <row r="392" ht="15.75" customHeight="1">
      <c r="B392" s="34"/>
      <c r="C392" s="34"/>
      <c r="I392" s="34"/>
      <c r="J392" s="34"/>
      <c r="K392" s="34"/>
      <c r="L392" s="34"/>
      <c r="M392" s="34"/>
      <c r="N392" s="34"/>
      <c r="O392" s="34"/>
    </row>
    <row r="393" ht="15.75" customHeight="1">
      <c r="B393" s="34"/>
      <c r="C393" s="34"/>
      <c r="I393" s="34"/>
      <c r="J393" s="34"/>
      <c r="K393" s="34"/>
      <c r="L393" s="34"/>
      <c r="M393" s="34"/>
      <c r="N393" s="34"/>
      <c r="O393" s="34"/>
    </row>
    <row r="394" ht="15.75" customHeight="1">
      <c r="B394" s="34"/>
      <c r="C394" s="34"/>
      <c r="I394" s="34"/>
      <c r="J394" s="34"/>
      <c r="K394" s="34"/>
      <c r="L394" s="34"/>
      <c r="M394" s="34"/>
      <c r="N394" s="34"/>
      <c r="O394" s="34"/>
    </row>
    <row r="395" ht="15.75" customHeight="1">
      <c r="B395" s="34"/>
      <c r="C395" s="34"/>
      <c r="I395" s="34"/>
      <c r="J395" s="34"/>
      <c r="K395" s="34"/>
      <c r="L395" s="34"/>
      <c r="M395" s="34"/>
      <c r="N395" s="34"/>
      <c r="O395" s="34"/>
    </row>
    <row r="396" ht="15.75" customHeight="1">
      <c r="B396" s="34"/>
      <c r="C396" s="34"/>
      <c r="I396" s="34"/>
      <c r="J396" s="34"/>
      <c r="K396" s="34"/>
      <c r="L396" s="34"/>
      <c r="M396" s="34"/>
      <c r="N396" s="34"/>
      <c r="O396" s="34"/>
    </row>
    <row r="397" ht="15.75" customHeight="1">
      <c r="B397" s="34"/>
      <c r="C397" s="34"/>
      <c r="I397" s="34"/>
      <c r="J397" s="34"/>
      <c r="K397" s="34"/>
      <c r="L397" s="34"/>
      <c r="M397" s="34"/>
      <c r="N397" s="34"/>
      <c r="O397" s="34"/>
    </row>
    <row r="398" ht="15.75" customHeight="1">
      <c r="B398" s="34"/>
      <c r="C398" s="34"/>
      <c r="I398" s="34"/>
      <c r="J398" s="34"/>
      <c r="K398" s="34"/>
      <c r="L398" s="34"/>
      <c r="M398" s="34"/>
      <c r="N398" s="34"/>
      <c r="O398" s="34"/>
    </row>
    <row r="399" ht="15.75" customHeight="1">
      <c r="B399" s="34"/>
      <c r="C399" s="34"/>
      <c r="I399" s="34"/>
      <c r="J399" s="34"/>
      <c r="K399" s="34"/>
      <c r="L399" s="34"/>
      <c r="M399" s="34"/>
      <c r="N399" s="34"/>
      <c r="O399" s="34"/>
    </row>
    <row r="400" ht="15.75" customHeight="1">
      <c r="B400" s="34"/>
      <c r="C400" s="34"/>
      <c r="I400" s="34"/>
      <c r="J400" s="34"/>
      <c r="K400" s="34"/>
      <c r="L400" s="34"/>
      <c r="M400" s="34"/>
      <c r="N400" s="34"/>
      <c r="O400" s="34"/>
    </row>
    <row r="401" ht="15.75" customHeight="1">
      <c r="B401" s="34"/>
      <c r="C401" s="34"/>
      <c r="I401" s="34"/>
      <c r="J401" s="34"/>
      <c r="K401" s="34"/>
      <c r="L401" s="34"/>
      <c r="M401" s="34"/>
      <c r="N401" s="34"/>
      <c r="O401" s="34"/>
    </row>
    <row r="402" ht="15.75" customHeight="1">
      <c r="B402" s="34"/>
      <c r="C402" s="34"/>
      <c r="I402" s="34"/>
      <c r="J402" s="34"/>
      <c r="K402" s="34"/>
      <c r="L402" s="34"/>
      <c r="M402" s="34"/>
      <c r="N402" s="34"/>
      <c r="O402" s="34"/>
    </row>
    <row r="403" ht="15.75" customHeight="1">
      <c r="B403" s="34"/>
      <c r="C403" s="34"/>
      <c r="I403" s="34"/>
      <c r="J403" s="34"/>
      <c r="K403" s="34"/>
      <c r="L403" s="34"/>
      <c r="M403" s="34"/>
      <c r="N403" s="34"/>
      <c r="O403" s="34"/>
    </row>
    <row r="404" ht="15.75" customHeight="1">
      <c r="B404" s="34"/>
      <c r="C404" s="34"/>
      <c r="I404" s="34"/>
      <c r="J404" s="34"/>
      <c r="K404" s="34"/>
      <c r="L404" s="34"/>
      <c r="M404" s="34"/>
      <c r="N404" s="34"/>
      <c r="O404" s="34"/>
    </row>
    <row r="405" ht="15.75" customHeight="1">
      <c r="B405" s="34"/>
      <c r="C405" s="34"/>
      <c r="I405" s="34"/>
      <c r="J405" s="34"/>
      <c r="K405" s="34"/>
      <c r="L405" s="34"/>
      <c r="M405" s="34"/>
      <c r="N405" s="34"/>
      <c r="O405" s="34"/>
    </row>
    <row r="406" ht="15.75" customHeight="1">
      <c r="B406" s="34"/>
      <c r="C406" s="34"/>
      <c r="I406" s="34"/>
      <c r="J406" s="34"/>
      <c r="K406" s="34"/>
      <c r="L406" s="34"/>
      <c r="M406" s="34"/>
      <c r="N406" s="34"/>
      <c r="O406" s="34"/>
    </row>
    <row r="407" ht="15.75" customHeight="1">
      <c r="B407" s="34"/>
      <c r="C407" s="34"/>
      <c r="I407" s="34"/>
      <c r="J407" s="34"/>
      <c r="K407" s="34"/>
      <c r="L407" s="34"/>
      <c r="M407" s="34"/>
      <c r="N407" s="34"/>
      <c r="O407" s="34"/>
    </row>
    <row r="408" ht="15.75" customHeight="1">
      <c r="B408" s="34"/>
      <c r="C408" s="34"/>
      <c r="I408" s="34"/>
      <c r="J408" s="34"/>
      <c r="K408" s="34"/>
      <c r="L408" s="34"/>
      <c r="M408" s="34"/>
      <c r="N408" s="34"/>
      <c r="O408" s="34"/>
    </row>
    <row r="409" ht="15.75" customHeight="1">
      <c r="B409" s="34"/>
      <c r="C409" s="34"/>
      <c r="I409" s="34"/>
      <c r="J409" s="34"/>
      <c r="K409" s="34"/>
      <c r="L409" s="34"/>
      <c r="M409" s="34"/>
      <c r="N409" s="34"/>
      <c r="O409" s="34"/>
    </row>
    <row r="410" ht="15.75" customHeight="1">
      <c r="B410" s="34"/>
      <c r="C410" s="34"/>
      <c r="I410" s="34"/>
      <c r="J410" s="34"/>
      <c r="K410" s="34"/>
      <c r="L410" s="34"/>
      <c r="M410" s="34"/>
      <c r="N410" s="34"/>
      <c r="O410" s="34"/>
    </row>
    <row r="411" ht="15.75" customHeight="1">
      <c r="B411" s="34"/>
      <c r="C411" s="34"/>
      <c r="I411" s="34"/>
      <c r="J411" s="34"/>
      <c r="K411" s="34"/>
      <c r="L411" s="34"/>
      <c r="M411" s="34"/>
      <c r="N411" s="34"/>
      <c r="O411" s="34"/>
    </row>
    <row r="412" ht="15.75" customHeight="1">
      <c r="B412" s="34"/>
      <c r="C412" s="34"/>
      <c r="I412" s="34"/>
      <c r="J412" s="34"/>
      <c r="K412" s="34"/>
      <c r="L412" s="34"/>
      <c r="M412" s="34"/>
      <c r="N412" s="34"/>
      <c r="O412" s="34"/>
    </row>
    <row r="413" ht="15.75" customHeight="1">
      <c r="B413" s="34"/>
      <c r="C413" s="34"/>
      <c r="I413" s="34"/>
      <c r="J413" s="34"/>
      <c r="K413" s="34"/>
      <c r="L413" s="34"/>
      <c r="M413" s="34"/>
      <c r="N413" s="34"/>
      <c r="O413" s="34"/>
    </row>
    <row r="414" ht="15.75" customHeight="1">
      <c r="B414" s="34"/>
      <c r="C414" s="34"/>
      <c r="I414" s="34"/>
      <c r="J414" s="34"/>
      <c r="K414" s="34"/>
      <c r="L414" s="34"/>
      <c r="M414" s="34"/>
      <c r="N414" s="34"/>
      <c r="O414" s="34"/>
    </row>
    <row r="415" ht="15.75" customHeight="1">
      <c r="B415" s="34"/>
      <c r="C415" s="34"/>
      <c r="I415" s="34"/>
      <c r="J415" s="34"/>
      <c r="K415" s="34"/>
      <c r="L415" s="34"/>
      <c r="M415" s="34"/>
      <c r="N415" s="34"/>
      <c r="O415" s="34"/>
    </row>
    <row r="416" ht="15.75" customHeight="1">
      <c r="B416" s="34"/>
      <c r="C416" s="34"/>
      <c r="I416" s="34"/>
      <c r="J416" s="34"/>
      <c r="K416" s="34"/>
      <c r="L416" s="34"/>
      <c r="M416" s="34"/>
      <c r="N416" s="34"/>
      <c r="O416" s="34"/>
    </row>
    <row r="417" ht="15.75" customHeight="1">
      <c r="B417" s="34"/>
      <c r="C417" s="34"/>
      <c r="I417" s="34"/>
      <c r="J417" s="34"/>
      <c r="K417" s="34"/>
      <c r="L417" s="34"/>
      <c r="M417" s="34"/>
      <c r="N417" s="34"/>
      <c r="O417" s="34"/>
    </row>
    <row r="418" ht="15.75" customHeight="1">
      <c r="B418" s="34"/>
      <c r="C418" s="34"/>
      <c r="I418" s="34"/>
      <c r="J418" s="34"/>
      <c r="K418" s="34"/>
      <c r="L418" s="34"/>
      <c r="M418" s="34"/>
      <c r="N418" s="34"/>
      <c r="O418" s="34"/>
    </row>
    <row r="419" ht="15.75" customHeight="1">
      <c r="B419" s="34"/>
      <c r="C419" s="34"/>
      <c r="I419" s="34"/>
      <c r="J419" s="34"/>
      <c r="K419" s="34"/>
      <c r="L419" s="34"/>
      <c r="M419" s="34"/>
      <c r="N419" s="34"/>
      <c r="O419" s="34"/>
    </row>
    <row r="420" ht="15.75" customHeight="1">
      <c r="B420" s="34"/>
      <c r="C420" s="34"/>
      <c r="I420" s="34"/>
      <c r="J420" s="34"/>
      <c r="K420" s="34"/>
      <c r="L420" s="34"/>
      <c r="M420" s="34"/>
      <c r="N420" s="34"/>
      <c r="O420" s="34"/>
    </row>
    <row r="421" ht="15.75" customHeight="1">
      <c r="B421" s="34"/>
      <c r="C421" s="34"/>
      <c r="I421" s="34"/>
      <c r="J421" s="34"/>
      <c r="K421" s="34"/>
      <c r="L421" s="34"/>
      <c r="M421" s="34"/>
      <c r="N421" s="34"/>
      <c r="O421" s="34"/>
    </row>
    <row r="422" ht="15.75" customHeight="1">
      <c r="B422" s="34"/>
      <c r="C422" s="34"/>
      <c r="I422" s="34"/>
      <c r="J422" s="34"/>
      <c r="K422" s="34"/>
      <c r="L422" s="34"/>
      <c r="M422" s="34"/>
      <c r="N422" s="34"/>
      <c r="O422" s="34"/>
    </row>
    <row r="423" ht="15.75" customHeight="1">
      <c r="B423" s="34"/>
      <c r="C423" s="34"/>
      <c r="I423" s="34"/>
      <c r="J423" s="34"/>
      <c r="K423" s="34"/>
      <c r="L423" s="34"/>
      <c r="M423" s="34"/>
      <c r="N423" s="34"/>
      <c r="O423" s="34"/>
    </row>
    <row r="424" ht="15.75" customHeight="1">
      <c r="B424" s="34"/>
      <c r="C424" s="34"/>
      <c r="I424" s="34"/>
      <c r="J424" s="34"/>
      <c r="K424" s="34"/>
      <c r="L424" s="34"/>
      <c r="M424" s="34"/>
      <c r="N424" s="34"/>
      <c r="O424" s="34"/>
    </row>
    <row r="425" ht="15.75" customHeight="1">
      <c r="B425" s="34"/>
      <c r="C425" s="34"/>
      <c r="I425" s="34"/>
      <c r="J425" s="34"/>
      <c r="K425" s="34"/>
      <c r="L425" s="34"/>
      <c r="M425" s="34"/>
      <c r="N425" s="34"/>
      <c r="O425" s="34"/>
    </row>
    <row r="426" ht="15.75" customHeight="1">
      <c r="B426" s="34"/>
      <c r="C426" s="34"/>
      <c r="I426" s="34"/>
      <c r="J426" s="34"/>
      <c r="K426" s="34"/>
      <c r="L426" s="34"/>
      <c r="M426" s="34"/>
      <c r="N426" s="34"/>
      <c r="O426" s="34"/>
    </row>
    <row r="427" ht="15.75" customHeight="1">
      <c r="B427" s="34"/>
      <c r="C427" s="34"/>
      <c r="I427" s="34"/>
      <c r="J427" s="34"/>
      <c r="K427" s="34"/>
      <c r="L427" s="34"/>
      <c r="M427" s="34"/>
      <c r="N427" s="34"/>
      <c r="O427" s="34"/>
    </row>
    <row r="428" ht="15.75" customHeight="1">
      <c r="B428" s="34"/>
      <c r="C428" s="34"/>
      <c r="I428" s="34"/>
      <c r="J428" s="34"/>
      <c r="K428" s="34"/>
      <c r="L428" s="34"/>
      <c r="M428" s="34"/>
      <c r="N428" s="34"/>
      <c r="O428" s="34"/>
    </row>
    <row r="429" ht="15.75" customHeight="1">
      <c r="B429" s="34"/>
      <c r="C429" s="34"/>
      <c r="I429" s="34"/>
      <c r="J429" s="34"/>
      <c r="K429" s="34"/>
      <c r="L429" s="34"/>
      <c r="M429" s="34"/>
      <c r="N429" s="34"/>
      <c r="O429" s="34"/>
    </row>
    <row r="430" ht="15.75" customHeight="1">
      <c r="B430" s="34"/>
      <c r="C430" s="34"/>
      <c r="I430" s="34"/>
      <c r="J430" s="34"/>
      <c r="K430" s="34"/>
      <c r="L430" s="34"/>
      <c r="M430" s="34"/>
      <c r="N430" s="34"/>
      <c r="O430" s="34"/>
    </row>
    <row r="431" ht="15.75" customHeight="1">
      <c r="B431" s="34"/>
      <c r="C431" s="34"/>
      <c r="I431" s="34"/>
      <c r="J431" s="34"/>
      <c r="K431" s="34"/>
      <c r="L431" s="34"/>
      <c r="M431" s="34"/>
      <c r="N431" s="34"/>
      <c r="O431" s="34"/>
    </row>
    <row r="432" ht="15.75" customHeight="1">
      <c r="B432" s="34"/>
      <c r="C432" s="34"/>
      <c r="I432" s="34"/>
      <c r="J432" s="34"/>
      <c r="K432" s="34"/>
      <c r="L432" s="34"/>
      <c r="M432" s="34"/>
      <c r="N432" s="34"/>
      <c r="O432" s="34"/>
    </row>
    <row r="433" ht="15.75" customHeight="1">
      <c r="B433" s="34"/>
      <c r="C433" s="34"/>
      <c r="I433" s="34"/>
      <c r="J433" s="34"/>
      <c r="K433" s="34"/>
      <c r="L433" s="34"/>
      <c r="M433" s="34"/>
      <c r="N433" s="34"/>
      <c r="O433" s="34"/>
    </row>
    <row r="434" ht="15.75" customHeight="1">
      <c r="B434" s="34"/>
      <c r="C434" s="34"/>
      <c r="I434" s="34"/>
      <c r="J434" s="34"/>
      <c r="K434" s="34"/>
      <c r="L434" s="34"/>
      <c r="M434" s="34"/>
      <c r="N434" s="34"/>
      <c r="O434" s="34"/>
    </row>
    <row r="435" ht="15.75" customHeight="1">
      <c r="B435" s="34"/>
      <c r="C435" s="34"/>
      <c r="I435" s="34"/>
      <c r="J435" s="34"/>
      <c r="K435" s="34"/>
      <c r="L435" s="34"/>
      <c r="M435" s="34"/>
      <c r="N435" s="34"/>
      <c r="O435" s="34"/>
    </row>
    <row r="436" ht="15.75" customHeight="1">
      <c r="B436" s="34"/>
      <c r="C436" s="34"/>
      <c r="I436" s="34"/>
      <c r="J436" s="34"/>
      <c r="K436" s="34"/>
      <c r="L436" s="34"/>
      <c r="M436" s="34"/>
      <c r="N436" s="34"/>
      <c r="O436" s="34"/>
    </row>
    <row r="437" ht="15.75" customHeight="1">
      <c r="B437" s="34"/>
      <c r="C437" s="34"/>
      <c r="I437" s="34"/>
      <c r="J437" s="34"/>
      <c r="K437" s="34"/>
      <c r="L437" s="34"/>
      <c r="M437" s="34"/>
      <c r="N437" s="34"/>
      <c r="O437" s="34"/>
    </row>
    <row r="438" ht="15.75" customHeight="1">
      <c r="B438" s="34"/>
      <c r="C438" s="34"/>
      <c r="I438" s="34"/>
      <c r="J438" s="34"/>
      <c r="K438" s="34"/>
      <c r="L438" s="34"/>
      <c r="M438" s="34"/>
      <c r="N438" s="34"/>
      <c r="O438" s="34"/>
    </row>
    <row r="439" ht="15.75" customHeight="1">
      <c r="B439" s="34"/>
      <c r="C439" s="34"/>
      <c r="I439" s="34"/>
      <c r="J439" s="34"/>
      <c r="K439" s="34"/>
      <c r="L439" s="34"/>
      <c r="M439" s="34"/>
      <c r="N439" s="34"/>
      <c r="O439" s="34"/>
    </row>
    <row r="440" ht="15.75" customHeight="1">
      <c r="B440" s="34"/>
      <c r="C440" s="34"/>
      <c r="I440" s="34"/>
      <c r="J440" s="34"/>
      <c r="K440" s="34"/>
      <c r="L440" s="34"/>
      <c r="M440" s="34"/>
      <c r="N440" s="34"/>
      <c r="O440" s="34"/>
    </row>
    <row r="441" ht="15.75" customHeight="1">
      <c r="B441" s="34"/>
      <c r="C441" s="34"/>
      <c r="I441" s="34"/>
      <c r="J441" s="34"/>
      <c r="K441" s="34"/>
      <c r="L441" s="34"/>
      <c r="M441" s="34"/>
      <c r="N441" s="34"/>
      <c r="O441" s="34"/>
    </row>
    <row r="442" ht="15.75" customHeight="1">
      <c r="B442" s="34"/>
      <c r="C442" s="34"/>
      <c r="I442" s="34"/>
      <c r="J442" s="34"/>
      <c r="K442" s="34"/>
      <c r="L442" s="34"/>
      <c r="M442" s="34"/>
      <c r="N442" s="34"/>
      <c r="O442" s="34"/>
    </row>
    <row r="443" ht="15.75" customHeight="1">
      <c r="B443" s="34"/>
      <c r="C443" s="34"/>
      <c r="I443" s="34"/>
      <c r="J443" s="34"/>
      <c r="K443" s="34"/>
      <c r="L443" s="34"/>
      <c r="M443" s="34"/>
      <c r="N443" s="34"/>
      <c r="O443" s="34"/>
    </row>
    <row r="444" ht="15.75" customHeight="1">
      <c r="B444" s="34"/>
      <c r="C444" s="34"/>
      <c r="I444" s="34"/>
      <c r="J444" s="34"/>
      <c r="K444" s="34"/>
      <c r="L444" s="34"/>
      <c r="M444" s="34"/>
      <c r="N444" s="34"/>
      <c r="O444" s="34"/>
    </row>
    <row r="445" ht="15.75" customHeight="1">
      <c r="B445" s="34"/>
      <c r="C445" s="34"/>
      <c r="I445" s="34"/>
      <c r="J445" s="34"/>
      <c r="K445" s="34"/>
      <c r="L445" s="34"/>
      <c r="M445" s="34"/>
      <c r="N445" s="34"/>
      <c r="O445" s="34"/>
    </row>
    <row r="446" ht="15.75" customHeight="1">
      <c r="B446" s="34"/>
      <c r="C446" s="34"/>
      <c r="I446" s="34"/>
      <c r="J446" s="34"/>
      <c r="K446" s="34"/>
      <c r="L446" s="34"/>
      <c r="M446" s="34"/>
      <c r="N446" s="34"/>
      <c r="O446" s="34"/>
    </row>
    <row r="447" ht="15.75" customHeight="1">
      <c r="B447" s="34"/>
      <c r="C447" s="34"/>
      <c r="I447" s="34"/>
      <c r="J447" s="34"/>
      <c r="K447" s="34"/>
      <c r="L447" s="34"/>
      <c r="M447" s="34"/>
      <c r="N447" s="34"/>
      <c r="O447" s="34"/>
    </row>
    <row r="448" ht="15.75" customHeight="1">
      <c r="B448" s="34"/>
      <c r="C448" s="34"/>
      <c r="I448" s="34"/>
      <c r="J448" s="34"/>
      <c r="K448" s="34"/>
      <c r="L448" s="34"/>
      <c r="M448" s="34"/>
      <c r="N448" s="34"/>
      <c r="O448" s="34"/>
    </row>
    <row r="449" ht="15.75" customHeight="1">
      <c r="B449" s="34"/>
      <c r="C449" s="34"/>
      <c r="I449" s="34"/>
      <c r="J449" s="34"/>
      <c r="K449" s="34"/>
      <c r="L449" s="34"/>
      <c r="M449" s="34"/>
      <c r="N449" s="34"/>
      <c r="O449" s="34"/>
    </row>
    <row r="450" ht="15.75" customHeight="1">
      <c r="B450" s="34"/>
      <c r="C450" s="34"/>
      <c r="I450" s="34"/>
      <c r="J450" s="34"/>
      <c r="K450" s="34"/>
      <c r="L450" s="34"/>
      <c r="M450" s="34"/>
      <c r="N450" s="34"/>
      <c r="O450" s="34"/>
    </row>
    <row r="451" ht="15.75" customHeight="1">
      <c r="B451" s="34"/>
      <c r="C451" s="34"/>
      <c r="I451" s="34"/>
      <c r="J451" s="34"/>
      <c r="K451" s="34"/>
      <c r="L451" s="34"/>
      <c r="M451" s="34"/>
      <c r="N451" s="34"/>
      <c r="O451" s="34"/>
    </row>
    <row r="452" ht="15.75" customHeight="1">
      <c r="B452" s="34"/>
      <c r="C452" s="34"/>
      <c r="I452" s="34"/>
      <c r="J452" s="34"/>
      <c r="K452" s="34"/>
      <c r="L452" s="34"/>
      <c r="M452" s="34"/>
      <c r="N452" s="34"/>
      <c r="O452" s="34"/>
    </row>
    <row r="453" ht="15.75" customHeight="1">
      <c r="B453" s="34"/>
      <c r="C453" s="34"/>
      <c r="I453" s="34"/>
      <c r="J453" s="34"/>
      <c r="K453" s="34"/>
      <c r="L453" s="34"/>
      <c r="M453" s="34"/>
      <c r="N453" s="34"/>
      <c r="O453" s="34"/>
    </row>
    <row r="454" ht="15.75" customHeight="1">
      <c r="B454" s="34"/>
      <c r="C454" s="34"/>
      <c r="I454" s="34"/>
      <c r="J454" s="34"/>
      <c r="K454" s="34"/>
      <c r="L454" s="34"/>
      <c r="M454" s="34"/>
      <c r="N454" s="34"/>
      <c r="O454" s="34"/>
    </row>
    <row r="455" ht="15.75" customHeight="1">
      <c r="B455" s="34"/>
      <c r="C455" s="34"/>
      <c r="I455" s="34"/>
      <c r="J455" s="34"/>
      <c r="K455" s="34"/>
      <c r="L455" s="34"/>
      <c r="M455" s="34"/>
      <c r="N455" s="34"/>
      <c r="O455" s="34"/>
    </row>
    <row r="456" ht="15.75" customHeight="1">
      <c r="B456" s="34"/>
      <c r="C456" s="34"/>
      <c r="I456" s="34"/>
      <c r="J456" s="34"/>
      <c r="K456" s="34"/>
      <c r="L456" s="34"/>
      <c r="M456" s="34"/>
      <c r="N456" s="34"/>
      <c r="O456" s="34"/>
    </row>
    <row r="457" ht="15.75" customHeight="1">
      <c r="B457" s="34"/>
      <c r="C457" s="34"/>
      <c r="I457" s="34"/>
      <c r="J457" s="34"/>
      <c r="K457" s="34"/>
      <c r="L457" s="34"/>
      <c r="M457" s="34"/>
      <c r="N457" s="34"/>
      <c r="O457" s="34"/>
    </row>
    <row r="458" ht="15.75" customHeight="1">
      <c r="B458" s="34"/>
      <c r="C458" s="34"/>
      <c r="I458" s="34"/>
      <c r="J458" s="34"/>
      <c r="K458" s="34"/>
      <c r="L458" s="34"/>
      <c r="M458" s="34"/>
      <c r="N458" s="34"/>
      <c r="O458" s="34"/>
    </row>
    <row r="459" ht="15.75" customHeight="1">
      <c r="B459" s="34"/>
      <c r="C459" s="34"/>
      <c r="I459" s="34"/>
      <c r="J459" s="34"/>
      <c r="K459" s="34"/>
      <c r="L459" s="34"/>
      <c r="M459" s="34"/>
      <c r="N459" s="34"/>
      <c r="O459" s="34"/>
    </row>
    <row r="460" ht="15.75" customHeight="1">
      <c r="B460" s="34"/>
      <c r="C460" s="34"/>
      <c r="I460" s="34"/>
      <c r="J460" s="34"/>
      <c r="K460" s="34"/>
      <c r="L460" s="34"/>
      <c r="M460" s="34"/>
      <c r="N460" s="34"/>
      <c r="O460" s="34"/>
    </row>
    <row r="461" ht="15.75" customHeight="1">
      <c r="B461" s="34"/>
      <c r="C461" s="34"/>
      <c r="I461" s="34"/>
      <c r="J461" s="34"/>
      <c r="K461" s="34"/>
      <c r="L461" s="34"/>
      <c r="M461" s="34"/>
      <c r="N461" s="34"/>
      <c r="O461" s="34"/>
    </row>
    <row r="462" ht="15.75" customHeight="1">
      <c r="B462" s="34"/>
      <c r="C462" s="34"/>
      <c r="I462" s="34"/>
      <c r="J462" s="34"/>
      <c r="K462" s="34"/>
      <c r="L462" s="34"/>
      <c r="M462" s="34"/>
      <c r="N462" s="34"/>
      <c r="O462" s="34"/>
    </row>
    <row r="463" ht="15.75" customHeight="1">
      <c r="B463" s="34"/>
      <c r="C463" s="34"/>
      <c r="I463" s="34"/>
      <c r="J463" s="34"/>
      <c r="K463" s="34"/>
      <c r="L463" s="34"/>
      <c r="M463" s="34"/>
      <c r="N463" s="34"/>
      <c r="O463" s="34"/>
    </row>
    <row r="464" ht="15.75" customHeight="1">
      <c r="B464" s="34"/>
      <c r="C464" s="34"/>
      <c r="I464" s="34"/>
      <c r="J464" s="34"/>
      <c r="K464" s="34"/>
      <c r="L464" s="34"/>
      <c r="M464" s="34"/>
      <c r="N464" s="34"/>
      <c r="O464" s="34"/>
    </row>
    <row r="465" ht="15.75" customHeight="1">
      <c r="B465" s="34"/>
      <c r="C465" s="34"/>
      <c r="I465" s="34"/>
      <c r="J465" s="34"/>
      <c r="K465" s="34"/>
      <c r="L465" s="34"/>
      <c r="M465" s="34"/>
      <c r="N465" s="34"/>
      <c r="O465" s="34"/>
    </row>
    <row r="466" ht="15.75" customHeight="1">
      <c r="B466" s="34"/>
      <c r="C466" s="34"/>
      <c r="I466" s="34"/>
      <c r="J466" s="34"/>
      <c r="K466" s="34"/>
      <c r="L466" s="34"/>
      <c r="M466" s="34"/>
      <c r="N466" s="34"/>
      <c r="O466" s="34"/>
    </row>
    <row r="467" ht="15.75" customHeight="1">
      <c r="B467" s="34"/>
      <c r="C467" s="34"/>
      <c r="I467" s="34"/>
      <c r="J467" s="34"/>
      <c r="K467" s="34"/>
      <c r="L467" s="34"/>
      <c r="M467" s="34"/>
      <c r="N467" s="34"/>
      <c r="O467" s="34"/>
    </row>
    <row r="468" ht="15.75" customHeight="1">
      <c r="B468" s="34"/>
      <c r="C468" s="34"/>
      <c r="I468" s="34"/>
      <c r="J468" s="34"/>
      <c r="K468" s="34"/>
      <c r="L468" s="34"/>
      <c r="M468" s="34"/>
      <c r="N468" s="34"/>
      <c r="O468" s="34"/>
    </row>
    <row r="469" ht="15.75" customHeight="1">
      <c r="B469" s="34"/>
      <c r="C469" s="34"/>
      <c r="I469" s="34"/>
      <c r="J469" s="34"/>
      <c r="K469" s="34"/>
      <c r="L469" s="34"/>
      <c r="M469" s="34"/>
      <c r="N469" s="34"/>
      <c r="O469" s="34"/>
    </row>
    <row r="470" ht="15.75" customHeight="1">
      <c r="B470" s="34"/>
      <c r="C470" s="34"/>
      <c r="I470" s="34"/>
      <c r="J470" s="34"/>
      <c r="K470" s="34"/>
      <c r="L470" s="34"/>
      <c r="M470" s="34"/>
      <c r="N470" s="34"/>
      <c r="O470" s="34"/>
    </row>
    <row r="471" ht="15.75" customHeight="1">
      <c r="B471" s="34"/>
      <c r="C471" s="34"/>
      <c r="I471" s="34"/>
      <c r="J471" s="34"/>
      <c r="K471" s="34"/>
      <c r="L471" s="34"/>
      <c r="M471" s="34"/>
      <c r="N471" s="34"/>
      <c r="O471" s="34"/>
    </row>
  </sheetData>
  <mergeCells count="5">
    <mergeCell ref="A1:O1"/>
    <mergeCell ref="A2:F2"/>
    <mergeCell ref="G2:H2"/>
    <mergeCell ref="I2:O2"/>
    <mergeCell ref="P2:R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1.14"/>
    <col customWidth="1" min="2" max="2" width="12.71"/>
    <col customWidth="1" min="3" max="3" width="18.14"/>
    <col customWidth="1" min="4" max="4" width="14.86"/>
    <col customWidth="1" min="5" max="5" width="14.29"/>
    <col customWidth="1" min="6" max="6" width="12.86"/>
    <col customWidth="1" min="7" max="7" width="14.29"/>
    <col customWidth="1" min="8" max="26" width="8.71"/>
  </cols>
  <sheetData>
    <row r="1" ht="24.0" customHeight="1">
      <c r="C1" s="35" t="s">
        <v>46</v>
      </c>
      <c r="D1" s="7"/>
      <c r="E1" s="7"/>
      <c r="F1" s="7"/>
    </row>
    <row r="2" ht="35.25" customHeight="1">
      <c r="C2" s="36" t="s">
        <v>47</v>
      </c>
      <c r="D2" s="10"/>
      <c r="E2" s="37" t="s">
        <v>15</v>
      </c>
      <c r="F2" s="10"/>
    </row>
    <row r="3" ht="14.25" customHeight="1">
      <c r="C3" s="18" t="s">
        <v>48</v>
      </c>
      <c r="D3" s="18" t="s">
        <v>49</v>
      </c>
      <c r="E3" s="18" t="s">
        <v>24</v>
      </c>
      <c r="F3" s="18" t="s">
        <v>25</v>
      </c>
    </row>
    <row r="4" ht="14.25" customHeight="1">
      <c r="C4" s="25">
        <v>0.06</v>
      </c>
      <c r="D4" s="25">
        <v>0.0</v>
      </c>
      <c r="E4" s="25">
        <v>0.062</v>
      </c>
      <c r="F4" s="38">
        <v>0.0145</v>
      </c>
    </row>
    <row r="5" ht="14.25" customHeight="1">
      <c r="C5" s="39"/>
      <c r="D5" s="39"/>
      <c r="E5" s="39"/>
      <c r="F5" s="40"/>
    </row>
    <row r="6" ht="26.25" customHeight="1">
      <c r="A6" s="41" t="s">
        <v>50</v>
      </c>
      <c r="B6" s="42"/>
      <c r="C6" s="42"/>
      <c r="D6" s="42"/>
      <c r="E6" s="42"/>
      <c r="F6" s="42"/>
      <c r="G6" s="42"/>
    </row>
    <row r="7" ht="56.25" customHeight="1">
      <c r="A7" s="43" t="s">
        <v>51</v>
      </c>
      <c r="B7" s="44" t="s">
        <v>52</v>
      </c>
      <c r="C7" s="45" t="s">
        <v>53</v>
      </c>
      <c r="D7" s="45" t="s">
        <v>54</v>
      </c>
      <c r="E7" s="46" t="s">
        <v>55</v>
      </c>
      <c r="F7" s="46" t="s">
        <v>56</v>
      </c>
      <c r="G7" s="45" t="s">
        <v>57</v>
      </c>
    </row>
    <row r="8" ht="14.25" customHeight="1">
      <c r="A8" s="43" t="s">
        <v>58</v>
      </c>
      <c r="B8" s="24">
        <f>'January Payroll'!M14-'January Payroll'!I14</f>
        <v>8682.692308</v>
      </c>
      <c r="C8" s="23"/>
      <c r="D8" s="23"/>
      <c r="E8" s="24">
        <f>'January Payroll'!N14</f>
        <v>538.3269231</v>
      </c>
      <c r="F8" s="24">
        <f>'January Payroll'!O14</f>
        <v>125.8990385</v>
      </c>
      <c r="G8" s="23"/>
    </row>
    <row r="9" ht="14.25" customHeight="1">
      <c r="A9" s="43" t="s">
        <v>59</v>
      </c>
      <c r="B9" s="24">
        <f>'February Payroll'!M14-'February Payroll'!I14</f>
        <v>9712.692308</v>
      </c>
      <c r="C9" s="23"/>
      <c r="D9" s="23"/>
      <c r="E9" s="24">
        <f>'February Payroll'!N14</f>
        <v>602.1869231</v>
      </c>
      <c r="F9" s="24">
        <f>'February Payroll'!O14</f>
        <v>140.8340385</v>
      </c>
      <c r="G9" s="23"/>
    </row>
    <row r="10" ht="14.25" customHeight="1">
      <c r="A10" s="43" t="s">
        <v>60</v>
      </c>
      <c r="B10" s="24">
        <f>'March Payroll'!M14-'March Payroll'!I14</f>
        <v>7557.692308</v>
      </c>
      <c r="C10" s="23"/>
      <c r="D10" s="23"/>
      <c r="E10" s="24">
        <f>'March Payroll'!N14</f>
        <v>468.5769231</v>
      </c>
      <c r="F10" s="24">
        <f>'March Payroll'!O14</f>
        <v>109.5865385</v>
      </c>
      <c r="G10" s="23"/>
    </row>
    <row r="11" ht="14.25" customHeight="1">
      <c r="A11" s="43" t="s">
        <v>61</v>
      </c>
      <c r="B11" s="24">
        <f>'April Payroll'!M14-'April Payroll'!I14</f>
        <v>7557.692308</v>
      </c>
      <c r="C11" s="23"/>
      <c r="D11" s="23"/>
      <c r="E11" s="24">
        <f>'April Payroll'!N14</f>
        <v>468.5769231</v>
      </c>
      <c r="F11" s="24">
        <f>'April Payroll'!O14</f>
        <v>109.5865385</v>
      </c>
      <c r="G11" s="23"/>
    </row>
    <row r="12" ht="14.25" customHeight="1">
      <c r="A12" s="43" t="s">
        <v>62</v>
      </c>
      <c r="B12" s="24">
        <f>'May Payroll'!M14-'May Payroll'!I14</f>
        <v>7557.692308</v>
      </c>
      <c r="C12" s="23"/>
      <c r="D12" s="23"/>
      <c r="E12" s="24">
        <f>'May Payroll'!N14</f>
        <v>468.5769231</v>
      </c>
      <c r="F12" s="24">
        <f>'May Payroll'!O14</f>
        <v>109.5865385</v>
      </c>
      <c r="G12" s="23"/>
    </row>
    <row r="13" ht="14.25" customHeight="1">
      <c r="A13" s="43" t="s">
        <v>63</v>
      </c>
      <c r="B13" s="24">
        <f>'June Payroll'!M14-'June Payroll'!I14</f>
        <v>7557.692308</v>
      </c>
      <c r="C13" s="23"/>
      <c r="D13" s="23"/>
      <c r="E13" s="24">
        <f>'June Payroll'!N14</f>
        <v>468.5769231</v>
      </c>
      <c r="F13" s="24">
        <f>'June Payroll'!O14</f>
        <v>109.5865385</v>
      </c>
      <c r="G13" s="23"/>
    </row>
    <row r="14" ht="14.25" customHeight="1">
      <c r="A14" s="43" t="s">
        <v>64</v>
      </c>
      <c r="B14" s="24">
        <f>'July Payroll'!M14-'July Payroll'!I14</f>
        <v>7557.692308</v>
      </c>
      <c r="C14" s="23"/>
      <c r="D14" s="23"/>
      <c r="E14" s="24">
        <f>'July Payroll'!N14</f>
        <v>468.5769231</v>
      </c>
      <c r="F14" s="24">
        <f>'July Payroll'!O14</f>
        <v>109.5865385</v>
      </c>
      <c r="G14" s="23"/>
    </row>
    <row r="15" ht="14.25" customHeight="1">
      <c r="A15" s="43" t="s">
        <v>65</v>
      </c>
      <c r="B15" s="24">
        <f>'August Payroll'!M14-'August Payroll'!I14</f>
        <v>7557.692308</v>
      </c>
      <c r="C15" s="23"/>
      <c r="D15" s="23"/>
      <c r="E15" s="24">
        <f>'August Payroll'!N14</f>
        <v>468.5769231</v>
      </c>
      <c r="F15" s="24">
        <f>'August Payroll'!O14</f>
        <v>109.5865385</v>
      </c>
      <c r="G15" s="23"/>
    </row>
    <row r="16" ht="14.25" customHeight="1">
      <c r="A16" s="43" t="s">
        <v>66</v>
      </c>
      <c r="B16" s="24">
        <f>'September Payroll'!M14-'September Payroll'!I14</f>
        <v>7557.692308</v>
      </c>
      <c r="C16" s="23"/>
      <c r="D16" s="23"/>
      <c r="E16" s="24">
        <f>'September Payroll'!N14</f>
        <v>468.5769231</v>
      </c>
      <c r="F16" s="24">
        <f>'September Payroll'!O14</f>
        <v>109.5865385</v>
      </c>
      <c r="G16" s="23"/>
    </row>
    <row r="17" ht="14.25" customHeight="1">
      <c r="A17" s="43" t="s">
        <v>67</v>
      </c>
      <c r="B17" s="24">
        <f>'October Payroll'!M14-'October Payroll'!I14</f>
        <v>7557.692308</v>
      </c>
      <c r="C17" s="23"/>
      <c r="D17" s="23"/>
      <c r="E17" s="24">
        <f>'October Payroll'!N14</f>
        <v>468.5769231</v>
      </c>
      <c r="F17" s="24">
        <f>'September Payroll'!O14</f>
        <v>109.5865385</v>
      </c>
      <c r="G17" s="23"/>
    </row>
    <row r="18" ht="14.25" customHeight="1">
      <c r="A18" s="43" t="s">
        <v>68</v>
      </c>
      <c r="B18" s="24">
        <f>'November Payroll'!M14-'November Payroll'!I14</f>
        <v>7557.692308</v>
      </c>
      <c r="C18" s="23"/>
      <c r="D18" s="23"/>
      <c r="E18" s="24">
        <f>'November Payroll'!N14</f>
        <v>468.5769231</v>
      </c>
      <c r="F18" s="24">
        <f>'November Payroll'!O14</f>
        <v>109.5865385</v>
      </c>
      <c r="G18" s="23"/>
    </row>
    <row r="19" ht="14.25" customHeight="1">
      <c r="A19" s="43" t="s">
        <v>69</v>
      </c>
      <c r="B19" s="24">
        <f>'December Payroll'!M14-'December Payroll'!I14</f>
        <v>7557.692308</v>
      </c>
      <c r="C19" s="23"/>
      <c r="D19" s="23"/>
      <c r="E19" s="24">
        <f>'December Payroll'!N14</f>
        <v>468.5769231</v>
      </c>
      <c r="F19" s="24">
        <f>'December Payroll'!O14</f>
        <v>109.5865385</v>
      </c>
      <c r="G19" s="23"/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C1:F1"/>
    <mergeCell ref="C2:D2"/>
    <mergeCell ref="E2:F2"/>
    <mergeCell ref="A6:G6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2" width="22.71"/>
    <col customWidth="1" min="3" max="3" width="13.57"/>
    <col customWidth="1" min="4" max="4" width="11.57"/>
    <col customWidth="1" min="5" max="5" width="13.57"/>
    <col customWidth="1" min="6" max="7" width="11.57"/>
    <col customWidth="1" min="8" max="8" width="19.57"/>
    <col customWidth="1" min="9" max="10" width="17.71"/>
    <col customWidth="1" min="11" max="11" width="24.29"/>
    <col customWidth="1" min="12" max="20" width="17.71"/>
    <col customWidth="1" min="21" max="21" width="26.57"/>
    <col customWidth="1" min="22" max="28" width="8.71"/>
  </cols>
  <sheetData>
    <row r="1" ht="17.25" customHeight="1">
      <c r="A1" s="47" t="s">
        <v>70</v>
      </c>
      <c r="V1" s="48"/>
      <c r="W1" s="48"/>
      <c r="X1" s="48"/>
      <c r="Y1" s="48"/>
      <c r="Z1" s="48"/>
      <c r="AA1" s="48"/>
      <c r="AB1" s="48"/>
    </row>
    <row r="2" ht="43.5" customHeight="1">
      <c r="A2" s="49" t="s">
        <v>71</v>
      </c>
      <c r="B2" s="10"/>
      <c r="C2" s="50" t="s">
        <v>72</v>
      </c>
      <c r="D2" s="10"/>
      <c r="E2" s="51" t="s">
        <v>73</v>
      </c>
      <c r="F2" s="9"/>
      <c r="G2" s="9"/>
      <c r="H2" s="9"/>
      <c r="I2" s="10"/>
      <c r="J2" s="52" t="s">
        <v>74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ht="59.25" customHeight="1">
      <c r="A3" s="18" t="s">
        <v>75</v>
      </c>
      <c r="B3" s="18" t="s">
        <v>76</v>
      </c>
      <c r="C3" s="17" t="s">
        <v>19</v>
      </c>
      <c r="D3" s="17" t="s">
        <v>77</v>
      </c>
      <c r="E3" s="18" t="s">
        <v>78</v>
      </c>
      <c r="F3" s="18" t="s">
        <v>79</v>
      </c>
      <c r="G3" s="18" t="s">
        <v>80</v>
      </c>
      <c r="H3" s="17" t="s">
        <v>81</v>
      </c>
      <c r="I3" s="19" t="s">
        <v>82</v>
      </c>
      <c r="J3" s="17" t="s">
        <v>83</v>
      </c>
      <c r="K3" s="55" t="s">
        <v>84</v>
      </c>
      <c r="L3" s="55" t="s">
        <v>85</v>
      </c>
      <c r="M3" s="55" t="s">
        <v>86</v>
      </c>
      <c r="N3" s="55" t="s">
        <v>87</v>
      </c>
      <c r="O3" s="55" t="s">
        <v>88</v>
      </c>
      <c r="P3" s="55" t="s">
        <v>89</v>
      </c>
      <c r="Q3" s="55" t="s">
        <v>90</v>
      </c>
      <c r="R3" s="55" t="s">
        <v>91</v>
      </c>
      <c r="S3" s="55" t="s">
        <v>92</v>
      </c>
      <c r="T3" s="55" t="s">
        <v>93</v>
      </c>
      <c r="U3" s="56" t="s">
        <v>94</v>
      </c>
      <c r="V3" s="57"/>
      <c r="W3" s="58"/>
      <c r="X3" s="58"/>
      <c r="Y3" s="58"/>
      <c r="Z3" s="58"/>
      <c r="AA3" s="58"/>
      <c r="AB3" s="58"/>
    </row>
    <row r="4" ht="14.25" customHeight="1">
      <c r="A4" s="59">
        <v>45306.0</v>
      </c>
      <c r="B4" s="23" t="s">
        <v>36</v>
      </c>
      <c r="C4" s="24">
        <f>VLOOKUP('January Payroll'!B4,'Set Up Employee Data'!A:O,2,FALSE)</f>
        <v>25</v>
      </c>
      <c r="D4" s="24">
        <f t="shared" ref="D4:D13" si="1">C4*1.5</f>
        <v>37.5</v>
      </c>
      <c r="E4" s="23">
        <v>40.0</v>
      </c>
      <c r="F4" s="23">
        <v>5.0</v>
      </c>
      <c r="G4" s="60"/>
      <c r="H4" s="24"/>
      <c r="I4" s="32">
        <v>100.0</v>
      </c>
      <c r="J4" s="61">
        <f>IFERROR(VLOOKUP(B4,'Set Up Employee Data'!A:O,3,FALSE)/(VLOOKUP(B4,'Set Up Employee Data'!A:O,4,FALSE)),0)</f>
        <v>0</v>
      </c>
      <c r="K4" s="34">
        <f t="shared" ref="K4:K13" si="2">(C4*E4)+(F4*C4)</f>
        <v>1125</v>
      </c>
      <c r="L4" s="34">
        <f t="shared" ref="L4:L13" si="3">D4*G4</f>
        <v>0</v>
      </c>
      <c r="M4" s="34">
        <f t="shared" ref="M4:M13" si="4">SUM(J4:L4)+SUM(H4:I4)</f>
        <v>1225</v>
      </c>
      <c r="N4" s="34">
        <f>(M4-I4)*((VLOOKUP(B4,'Set Up Employee Data'!A:O,7,FALSE)))</f>
        <v>69.75</v>
      </c>
      <c r="O4" s="34">
        <f>(M4-I4)*((VLOOKUP(B4,'Set Up Employee Data'!A:O,8,FALSE)))</f>
        <v>16.3125</v>
      </c>
      <c r="P4" s="34">
        <f>(M4-I4)*((VLOOKUP(B4,'Set Up Employee Data'!A:O,5,FALSE)))</f>
        <v>58.5</v>
      </c>
      <c r="Q4" s="34">
        <f>(M4-I4)*((VLOOKUP(B4,'Set Up Employee Data'!A:O,6,FALSE)))</f>
        <v>56.25</v>
      </c>
      <c r="R4" s="34">
        <f>IFERROR(((VLOOKUP(B4,'Set Up Employee Data'!A:O,9,FALSE)))+((VLOOKUP(B4,'Set Up Employee Data'!A:O,10,FALSE)))+((VLOOKUP(B4,'Set Up Employee Data'!A:O,11,FALSE)))+((VLOOKUP(B4,'Set Up Employee Data'!A:O,12,FALSE))),0)</f>
        <v>125</v>
      </c>
      <c r="S4" s="34">
        <f>IFERROR(((VLOOKUP(B4,'Set Up Employee Data'!A:O,13,FALSE)))+((VLOOKUP(B4,'Set Up Employee Data'!A:O,14,FALSE)))+((VLOOKUP(B4,'Set Up Employee Data'!A:O,15,FALSE))),0)</f>
        <v>0</v>
      </c>
      <c r="T4" s="34">
        <f t="shared" ref="T4:T13" si="5">SUM(N4:S4)</f>
        <v>325.8125</v>
      </c>
      <c r="U4" s="62">
        <f t="shared" ref="U4:U13" si="6">M4-T4</f>
        <v>899.1875</v>
      </c>
    </row>
    <row r="5" ht="14.25" customHeight="1">
      <c r="A5" s="59">
        <v>45306.0</v>
      </c>
      <c r="B5" s="23" t="s">
        <v>37</v>
      </c>
      <c r="C5" s="24" t="str">
        <f>VLOOKUP('January Payroll'!B5,'Set Up Employee Data'!A:O,2,FALSE)</f>
        <v/>
      </c>
      <c r="D5" s="24">
        <f t="shared" si="1"/>
        <v>0</v>
      </c>
      <c r="E5" s="23"/>
      <c r="F5" s="23"/>
      <c r="G5" s="23"/>
      <c r="H5" s="24"/>
      <c r="I5" s="32"/>
      <c r="J5" s="61">
        <f>IFERROR(VLOOKUP(B5,'Set Up Employee Data'!A:O,3,FALSE)/(VLOOKUP(B5,'Set Up Employee Data'!A:O,4,FALSE)),0)</f>
        <v>2884.615385</v>
      </c>
      <c r="K5" s="34">
        <f t="shared" si="2"/>
        <v>0</v>
      </c>
      <c r="L5" s="34">
        <f t="shared" si="3"/>
        <v>0</v>
      </c>
      <c r="M5" s="34">
        <f t="shared" si="4"/>
        <v>2884.615385</v>
      </c>
      <c r="N5" s="34">
        <f>(M5-I5)*((VLOOKUP(B5,'Set Up Employee Data'!A:O,7,FALSE)))</f>
        <v>178.8461538</v>
      </c>
      <c r="O5" s="34">
        <f>(M5-I5)*((VLOOKUP(B5,'Set Up Employee Data'!A:O,8,FALSE)))</f>
        <v>41.82692308</v>
      </c>
      <c r="P5" s="34">
        <f>(M5-I5)*((VLOOKUP(B5,'Set Up Employee Data'!A:O,5,FALSE)))</f>
        <v>150</v>
      </c>
      <c r="Q5" s="34">
        <f>(M5-I5)*((VLOOKUP(B5,'Set Up Employee Data'!A:O,6,FALSE)))</f>
        <v>0</v>
      </c>
      <c r="R5" s="34">
        <f>IFERROR(((VLOOKUP(B5,'Set Up Employee Data'!A:O,9,FALSE)))+((VLOOKUP(B5,'Set Up Employee Data'!A:O,10,FALSE)))+((VLOOKUP(B5,'Set Up Employee Data'!A:O,11,FALSE)))+((VLOOKUP(B5,'Set Up Employee Data'!A:O,12,FALSE))),0)</f>
        <v>0</v>
      </c>
      <c r="S5" s="34">
        <f>IFERROR(((VLOOKUP(B5,'Set Up Employee Data'!A:O,13,FALSE)))+((VLOOKUP(B5,'Set Up Employee Data'!A:O,14,FALSE)))+((VLOOKUP(B5,'Set Up Employee Data'!A:O,15,FALSE))),0)</f>
        <v>0</v>
      </c>
      <c r="T5" s="34">
        <f t="shared" si="5"/>
        <v>370.6730769</v>
      </c>
      <c r="U5" s="62">
        <f t="shared" si="6"/>
        <v>2513.942308</v>
      </c>
    </row>
    <row r="6" ht="14.25" customHeight="1">
      <c r="A6" s="59">
        <v>45306.0</v>
      </c>
      <c r="B6" s="23" t="s">
        <v>38</v>
      </c>
      <c r="C6" s="24" t="str">
        <f>VLOOKUP('January Payroll'!B6,'Set Up Employee Data'!A:O,2,FALSE)</f>
        <v/>
      </c>
      <c r="D6" s="24">
        <f t="shared" si="1"/>
        <v>0</v>
      </c>
      <c r="E6" s="23"/>
      <c r="F6" s="23"/>
      <c r="G6" s="23"/>
      <c r="H6" s="24"/>
      <c r="I6" s="32"/>
      <c r="J6" s="61">
        <f>IFERROR(VLOOKUP(B6,'Set Up Employee Data'!A:O,3,FALSE)/(VLOOKUP(B6,'Set Up Employee Data'!A:O,4,FALSE)),0)</f>
        <v>961.5384615</v>
      </c>
      <c r="K6" s="34">
        <f t="shared" si="2"/>
        <v>0</v>
      </c>
      <c r="L6" s="34">
        <f t="shared" si="3"/>
        <v>0</v>
      </c>
      <c r="M6" s="34">
        <f t="shared" si="4"/>
        <v>961.5384615</v>
      </c>
      <c r="N6" s="34">
        <f>(M6-I6)*((VLOOKUP(B6,'Set Up Employee Data'!A:O,7,FALSE)))</f>
        <v>59.61538462</v>
      </c>
      <c r="O6" s="34">
        <f>(M6-I6)*((VLOOKUP(B6,'Set Up Employee Data'!A:O,8,FALSE)))</f>
        <v>13.94230769</v>
      </c>
      <c r="P6" s="34">
        <f>(M6-I6)*((VLOOKUP(B6,'Set Up Employee Data'!A:O,5,FALSE)))</f>
        <v>50</v>
      </c>
      <c r="Q6" s="34">
        <f>(M6-I6)*((VLOOKUP(B6,'Set Up Employee Data'!A:O,6,FALSE)))</f>
        <v>0</v>
      </c>
      <c r="R6" s="34">
        <f>IFERROR(((VLOOKUP(B6,'Set Up Employee Data'!A:O,9,FALSE)))+((VLOOKUP(B6,'Set Up Employee Data'!A:O,10,FALSE)))+((VLOOKUP(B6,'Set Up Employee Data'!A:O,11,FALSE)))+((VLOOKUP(B6,'Set Up Employee Data'!A:O,12,FALSE))),0)</f>
        <v>0</v>
      </c>
      <c r="S6" s="34">
        <f>IFERROR(((VLOOKUP(B6,'Set Up Employee Data'!A:O,13,FALSE)))+((VLOOKUP(B6,'Set Up Employee Data'!A:O,14,FALSE)))+((VLOOKUP(B6,'Set Up Employee Data'!A:O,15,FALSE))),0)</f>
        <v>0</v>
      </c>
      <c r="T6" s="34">
        <f t="shared" si="5"/>
        <v>123.5576923</v>
      </c>
      <c r="U6" s="62">
        <f t="shared" si="6"/>
        <v>837.9807692</v>
      </c>
    </row>
    <row r="7" ht="14.25" customHeight="1">
      <c r="A7" s="59">
        <v>45306.0</v>
      </c>
      <c r="B7" s="23" t="s">
        <v>39</v>
      </c>
      <c r="C7" s="24">
        <f>VLOOKUP('January Payroll'!B7,'Set Up Employee Data'!A:O,2,FALSE)</f>
        <v>15</v>
      </c>
      <c r="D7" s="24">
        <f t="shared" si="1"/>
        <v>22.5</v>
      </c>
      <c r="E7" s="23"/>
      <c r="F7" s="23"/>
      <c r="G7" s="23"/>
      <c r="H7" s="24"/>
      <c r="I7" s="32"/>
      <c r="J7" s="61">
        <f>IFERROR(VLOOKUP(B7,'Set Up Employee Data'!A:O,3,FALSE)/(VLOOKUP(B7,'Set Up Employee Data'!A:O,4,FALSE)),0)</f>
        <v>0</v>
      </c>
      <c r="K7" s="34">
        <f t="shared" si="2"/>
        <v>0</v>
      </c>
      <c r="L7" s="34">
        <f t="shared" si="3"/>
        <v>0</v>
      </c>
      <c r="M7" s="34">
        <f t="shared" si="4"/>
        <v>0</v>
      </c>
      <c r="N7" s="34">
        <f>(M7-I7)*((VLOOKUP(B7,'Set Up Employee Data'!A:O,7,FALSE)))</f>
        <v>0</v>
      </c>
      <c r="O7" s="34">
        <f>(M7-I7)*((VLOOKUP(B7,'Set Up Employee Data'!A:O,8,FALSE)))</f>
        <v>0</v>
      </c>
      <c r="P7" s="34">
        <f>(M7-I7)*((VLOOKUP(B7,'Set Up Employee Data'!A:O,5,FALSE)))</f>
        <v>0</v>
      </c>
      <c r="Q7" s="34">
        <f>(M7-I7)*((VLOOKUP(B7,'Set Up Employee Data'!A:O,6,FALSE)))</f>
        <v>0</v>
      </c>
      <c r="R7" s="34">
        <f>IFERROR(((VLOOKUP(B7,'Set Up Employee Data'!A:O,9,FALSE)))+((VLOOKUP(B7,'Set Up Employee Data'!A:O,10,FALSE)))+((VLOOKUP(B7,'Set Up Employee Data'!A:O,11,FALSE)))+((VLOOKUP(B7,'Set Up Employee Data'!A:O,12,FALSE))),0)</f>
        <v>0</v>
      </c>
      <c r="S7" s="34">
        <f>IFERROR(((VLOOKUP(B7,'Set Up Employee Data'!A:O,13,FALSE)))+((VLOOKUP(B7,'Set Up Employee Data'!A:O,14,FALSE)))+((VLOOKUP(B7,'Set Up Employee Data'!A:O,15,FALSE))),0)</f>
        <v>0</v>
      </c>
      <c r="T7" s="34">
        <f t="shared" si="5"/>
        <v>0</v>
      </c>
      <c r="U7" s="62">
        <f t="shared" si="6"/>
        <v>0</v>
      </c>
    </row>
    <row r="8" ht="14.25" customHeight="1">
      <c r="A8" s="59">
        <v>45306.0</v>
      </c>
      <c r="B8" s="23" t="s">
        <v>40</v>
      </c>
      <c r="C8" s="24">
        <f>VLOOKUP('January Payroll'!B8,'Set Up Employee Data'!A:O,2,FALSE)</f>
        <v>20</v>
      </c>
      <c r="D8" s="24">
        <f t="shared" si="1"/>
        <v>30</v>
      </c>
      <c r="E8" s="23"/>
      <c r="F8" s="23"/>
      <c r="G8" s="23"/>
      <c r="H8" s="24"/>
      <c r="I8" s="32"/>
      <c r="J8" s="61">
        <f>IFERROR(VLOOKUP(B8,'Set Up Employee Data'!A:O,3,FALSE)/(VLOOKUP(B8,'Set Up Employee Data'!A:O,4,FALSE)),0)</f>
        <v>0</v>
      </c>
      <c r="K8" s="34">
        <f t="shared" si="2"/>
        <v>0</v>
      </c>
      <c r="L8" s="34">
        <f t="shared" si="3"/>
        <v>0</v>
      </c>
      <c r="M8" s="34">
        <f t="shared" si="4"/>
        <v>0</v>
      </c>
      <c r="N8" s="34">
        <f>(M8-I8)*((VLOOKUP(B8,'Set Up Employee Data'!A:O,7,FALSE)))</f>
        <v>0</v>
      </c>
      <c r="O8" s="34">
        <f>(M8-I8)*((VLOOKUP(B8,'Set Up Employee Data'!A:O,8,FALSE)))</f>
        <v>0</v>
      </c>
      <c r="P8" s="34">
        <f>(M8-I8)*((VLOOKUP(B8,'Set Up Employee Data'!A:O,5,FALSE)))</f>
        <v>0</v>
      </c>
      <c r="Q8" s="34">
        <f>(M8-I8)*((VLOOKUP(B8,'Set Up Employee Data'!A:O,6,FALSE)))</f>
        <v>0</v>
      </c>
      <c r="R8" s="34">
        <f>IFERROR(((VLOOKUP(B8,'Set Up Employee Data'!A:O,9,FALSE)))+((VLOOKUP(B8,'Set Up Employee Data'!A:O,10,FALSE)))+((VLOOKUP(B8,'Set Up Employee Data'!A:O,11,FALSE)))+((VLOOKUP(B8,'Set Up Employee Data'!A:O,12,FALSE))),0)</f>
        <v>0</v>
      </c>
      <c r="S8" s="34">
        <f>IFERROR(((VLOOKUP(B8,'Set Up Employee Data'!A:O,13,FALSE)))+((VLOOKUP(B8,'Set Up Employee Data'!A:O,14,FALSE)))+((VLOOKUP(B8,'Set Up Employee Data'!A:O,15,FALSE))),0)</f>
        <v>0</v>
      </c>
      <c r="T8" s="34">
        <f t="shared" si="5"/>
        <v>0</v>
      </c>
      <c r="U8" s="62">
        <f t="shared" si="6"/>
        <v>0</v>
      </c>
    </row>
    <row r="9" ht="14.25" customHeight="1">
      <c r="A9" s="59">
        <v>45306.0</v>
      </c>
      <c r="B9" s="23" t="s">
        <v>41</v>
      </c>
      <c r="C9" s="24" t="str">
        <f>VLOOKUP('January Payroll'!B9,'Set Up Employee Data'!A:O,2,FALSE)</f>
        <v/>
      </c>
      <c r="D9" s="24">
        <f t="shared" si="1"/>
        <v>0</v>
      </c>
      <c r="E9" s="23"/>
      <c r="F9" s="23"/>
      <c r="G9" s="23"/>
      <c r="H9" s="24"/>
      <c r="I9" s="32"/>
      <c r="J9" s="61">
        <f>IFERROR(VLOOKUP(B9,'Set Up Employee Data'!A:O,3,FALSE)/(VLOOKUP(B9,'Set Up Employee Data'!A:O,4,FALSE)),0)</f>
        <v>730.7692308</v>
      </c>
      <c r="K9" s="34">
        <f t="shared" si="2"/>
        <v>0</v>
      </c>
      <c r="L9" s="34">
        <f t="shared" si="3"/>
        <v>0</v>
      </c>
      <c r="M9" s="34">
        <f t="shared" si="4"/>
        <v>730.7692308</v>
      </c>
      <c r="N9" s="34">
        <f>(M9-I9)*((VLOOKUP(B9,'Set Up Employee Data'!A:O,7,FALSE)))</f>
        <v>45.30769231</v>
      </c>
      <c r="O9" s="34">
        <f>(M9-I9)*((VLOOKUP(B9,'Set Up Employee Data'!A:O,8,FALSE)))</f>
        <v>10.59615385</v>
      </c>
      <c r="P9" s="34">
        <f>(M9-I9)*((VLOOKUP(B9,'Set Up Employee Data'!A:O,5,FALSE)))</f>
        <v>38</v>
      </c>
      <c r="Q9" s="34">
        <f>(M9-I9)*((VLOOKUP(B9,'Set Up Employee Data'!A:O,6,FALSE)))</f>
        <v>0</v>
      </c>
      <c r="R9" s="34">
        <f>IFERROR(((VLOOKUP(B9,'Set Up Employee Data'!A:O,9,FALSE)))+((VLOOKUP(B9,'Set Up Employee Data'!A:O,10,FALSE)))+((VLOOKUP(B9,'Set Up Employee Data'!A:O,11,FALSE)))+((VLOOKUP(B9,'Set Up Employee Data'!A:O,12,FALSE))),0)</f>
        <v>0</v>
      </c>
      <c r="S9" s="34">
        <f>IFERROR(((VLOOKUP(B9,'Set Up Employee Data'!A:O,13,FALSE)))+((VLOOKUP(B9,'Set Up Employee Data'!A:O,14,FALSE)))+((VLOOKUP(B9,'Set Up Employee Data'!A:O,15,FALSE))),0)</f>
        <v>0</v>
      </c>
      <c r="T9" s="34">
        <f t="shared" si="5"/>
        <v>93.90384615</v>
      </c>
      <c r="U9" s="62">
        <f t="shared" si="6"/>
        <v>636.8653846</v>
      </c>
    </row>
    <row r="10" ht="14.25" customHeight="1">
      <c r="A10" s="59">
        <v>45306.0</v>
      </c>
      <c r="B10" s="23" t="s">
        <v>42</v>
      </c>
      <c r="C10" s="24">
        <f>VLOOKUP('January Payroll'!B10,'Set Up Employee Data'!A:O,2,FALSE)</f>
        <v>35</v>
      </c>
      <c r="D10" s="24">
        <f t="shared" si="1"/>
        <v>52.5</v>
      </c>
      <c r="E10" s="23"/>
      <c r="F10" s="23"/>
      <c r="G10" s="23"/>
      <c r="H10" s="24"/>
      <c r="I10" s="32"/>
      <c r="J10" s="61">
        <f>IFERROR(VLOOKUP(B10,'Set Up Employee Data'!A:O,3,FALSE)/(VLOOKUP(B10,'Set Up Employee Data'!A:O,4,FALSE)),0)</f>
        <v>0</v>
      </c>
      <c r="K10" s="34">
        <f t="shared" si="2"/>
        <v>0</v>
      </c>
      <c r="L10" s="34">
        <f t="shared" si="3"/>
        <v>0</v>
      </c>
      <c r="M10" s="34">
        <f t="shared" si="4"/>
        <v>0</v>
      </c>
      <c r="N10" s="34">
        <f>(M10-I10)*((VLOOKUP(B10,'Set Up Employee Data'!A:O,7,FALSE)))</f>
        <v>0</v>
      </c>
      <c r="O10" s="34">
        <f>(M10-I10)*((VLOOKUP(B10,'Set Up Employee Data'!A:O,8,FALSE)))</f>
        <v>0</v>
      </c>
      <c r="P10" s="34">
        <f>(M10-I10)*((VLOOKUP(B10,'Set Up Employee Data'!A:O,5,FALSE)))</f>
        <v>0</v>
      </c>
      <c r="Q10" s="34">
        <f>(M10-I10)*((VLOOKUP(B10,'Set Up Employee Data'!A:O,6,FALSE)))</f>
        <v>0</v>
      </c>
      <c r="R10" s="34">
        <f>IFERROR(((VLOOKUP(B10,'Set Up Employee Data'!A:O,9,FALSE)))+((VLOOKUP(B10,'Set Up Employee Data'!A:O,10,FALSE)))+((VLOOKUP(B10,'Set Up Employee Data'!A:O,11,FALSE)))+((VLOOKUP(B10,'Set Up Employee Data'!A:O,12,FALSE))),0)</f>
        <v>0</v>
      </c>
      <c r="S10" s="34">
        <f>IFERROR(((VLOOKUP(B10,'Set Up Employee Data'!A:O,13,FALSE)))+((VLOOKUP(B10,'Set Up Employee Data'!A:O,14,FALSE)))+((VLOOKUP(B10,'Set Up Employee Data'!A:O,15,FALSE))),0)</f>
        <v>0</v>
      </c>
      <c r="T10" s="34">
        <f t="shared" si="5"/>
        <v>0</v>
      </c>
      <c r="U10" s="62">
        <f t="shared" si="6"/>
        <v>0</v>
      </c>
    </row>
    <row r="11" ht="14.25" customHeight="1">
      <c r="A11" s="59">
        <v>45306.0</v>
      </c>
      <c r="B11" s="23" t="s">
        <v>43</v>
      </c>
      <c r="C11" s="24" t="str">
        <f>VLOOKUP('January Payroll'!B11,'Set Up Employee Data'!A:O,2,FALSE)</f>
        <v/>
      </c>
      <c r="D11" s="24">
        <f t="shared" si="1"/>
        <v>0</v>
      </c>
      <c r="E11" s="23"/>
      <c r="F11" s="23"/>
      <c r="G11" s="23"/>
      <c r="H11" s="24"/>
      <c r="I11" s="32"/>
      <c r="J11" s="61">
        <f>IFERROR(VLOOKUP(B11,'Set Up Employee Data'!A:O,3,FALSE)/(VLOOKUP(B11,'Set Up Employee Data'!A:O,4,FALSE)),0)</f>
        <v>1057.692308</v>
      </c>
      <c r="K11" s="34">
        <f t="shared" si="2"/>
        <v>0</v>
      </c>
      <c r="L11" s="34">
        <f t="shared" si="3"/>
        <v>0</v>
      </c>
      <c r="M11" s="34">
        <f t="shared" si="4"/>
        <v>1057.692308</v>
      </c>
      <c r="N11" s="34">
        <f>(M11-I11)*((VLOOKUP(B11,'Set Up Employee Data'!A:O,7,FALSE)))</f>
        <v>65.57692308</v>
      </c>
      <c r="O11" s="34">
        <f>(M11-I11)*((VLOOKUP(B11,'Set Up Employee Data'!A:O,8,FALSE)))</f>
        <v>15.33653846</v>
      </c>
      <c r="P11" s="34">
        <f>(M11-I11)*((VLOOKUP(B11,'Set Up Employee Data'!A:O,5,FALSE)))</f>
        <v>55</v>
      </c>
      <c r="Q11" s="34">
        <f>(M11-I11)*((VLOOKUP(B11,'Set Up Employee Data'!A:O,6,FALSE)))</f>
        <v>0</v>
      </c>
      <c r="R11" s="34">
        <f>IFERROR(((VLOOKUP(B11,'Set Up Employee Data'!A:O,9,FALSE)))+((VLOOKUP(B11,'Set Up Employee Data'!A:O,10,FALSE)))+((VLOOKUP(B11,'Set Up Employee Data'!A:O,11,FALSE)))+((VLOOKUP(B11,'Set Up Employee Data'!A:O,12,FALSE))),0)</f>
        <v>0</v>
      </c>
      <c r="S11" s="34">
        <f>IFERROR(((VLOOKUP(B11,'Set Up Employee Data'!A:O,13,FALSE)))+((VLOOKUP(B11,'Set Up Employee Data'!A:O,14,FALSE)))+((VLOOKUP(B11,'Set Up Employee Data'!A:O,15,FALSE))),0)</f>
        <v>0</v>
      </c>
      <c r="T11" s="34">
        <f t="shared" si="5"/>
        <v>135.9134615</v>
      </c>
      <c r="U11" s="62">
        <f t="shared" si="6"/>
        <v>921.7788462</v>
      </c>
    </row>
    <row r="12" ht="14.25" customHeight="1">
      <c r="A12" s="59">
        <v>45306.0</v>
      </c>
      <c r="B12" s="23" t="s">
        <v>44</v>
      </c>
      <c r="C12" s="24">
        <f>VLOOKUP('January Payroll'!B12,'Set Up Employee Data'!A:O,2,FALSE)</f>
        <v>40</v>
      </c>
      <c r="D12" s="24">
        <f t="shared" si="1"/>
        <v>60</v>
      </c>
      <c r="E12" s="23"/>
      <c r="F12" s="23"/>
      <c r="G12" s="23"/>
      <c r="H12" s="24"/>
      <c r="I12" s="32"/>
      <c r="J12" s="61">
        <f>IFERROR(VLOOKUP(B12,'Set Up Employee Data'!A:O,3,FALSE)/(VLOOKUP(B12,'Set Up Employee Data'!A:O,4,FALSE)),0)</f>
        <v>0</v>
      </c>
      <c r="K12" s="34">
        <f t="shared" si="2"/>
        <v>0</v>
      </c>
      <c r="L12" s="34">
        <f t="shared" si="3"/>
        <v>0</v>
      </c>
      <c r="M12" s="34">
        <f t="shared" si="4"/>
        <v>0</v>
      </c>
      <c r="N12" s="34">
        <f>(M12-I12)*((VLOOKUP(B12,'Set Up Employee Data'!A:O,7,FALSE)))</f>
        <v>0</v>
      </c>
      <c r="O12" s="34">
        <f>(M12-I12)*((VLOOKUP(B12,'Set Up Employee Data'!A:O,8,FALSE)))</f>
        <v>0</v>
      </c>
      <c r="P12" s="34">
        <f>(M12-I12)*((VLOOKUP(B12,'Set Up Employee Data'!A:O,5,FALSE)))</f>
        <v>0</v>
      </c>
      <c r="Q12" s="34">
        <f>(M12-I12)*((VLOOKUP(B12,'Set Up Employee Data'!A:O,6,FALSE)))</f>
        <v>0</v>
      </c>
      <c r="R12" s="34">
        <f>IFERROR(((VLOOKUP(B12,'Set Up Employee Data'!A:O,9,FALSE)))+((VLOOKUP(B12,'Set Up Employee Data'!A:O,10,FALSE)))+((VLOOKUP(B12,'Set Up Employee Data'!A:O,11,FALSE)))+((VLOOKUP(B12,'Set Up Employee Data'!A:O,12,FALSE))),0)</f>
        <v>0</v>
      </c>
      <c r="S12" s="34">
        <f>IFERROR(((VLOOKUP(B12,'Set Up Employee Data'!A:O,13,FALSE)))+((VLOOKUP(B12,'Set Up Employee Data'!A:O,14,FALSE)))+((VLOOKUP(B12,'Set Up Employee Data'!A:O,15,FALSE))),0)</f>
        <v>0</v>
      </c>
      <c r="T12" s="34">
        <f t="shared" si="5"/>
        <v>0</v>
      </c>
      <c r="U12" s="62">
        <f t="shared" si="6"/>
        <v>0</v>
      </c>
    </row>
    <row r="13" ht="14.25" customHeight="1">
      <c r="A13" s="59">
        <v>45306.0</v>
      </c>
      <c r="B13" s="23" t="s">
        <v>45</v>
      </c>
      <c r="C13" s="24" t="str">
        <f>VLOOKUP('January Payroll'!B13,'Set Up Employee Data'!A:O,2,FALSE)</f>
        <v/>
      </c>
      <c r="D13" s="24">
        <f t="shared" si="1"/>
        <v>0</v>
      </c>
      <c r="E13" s="23"/>
      <c r="F13" s="23"/>
      <c r="G13" s="23"/>
      <c r="H13" s="24"/>
      <c r="I13" s="32"/>
      <c r="J13" s="61">
        <f>IFERROR(VLOOKUP(B13,'Set Up Employee Data'!A:O,3,FALSE)/(VLOOKUP(B13,'Set Up Employee Data'!A:O,4,FALSE)),0)</f>
        <v>1923.076923</v>
      </c>
      <c r="K13" s="34">
        <f t="shared" si="2"/>
        <v>0</v>
      </c>
      <c r="L13" s="34">
        <f t="shared" si="3"/>
        <v>0</v>
      </c>
      <c r="M13" s="34">
        <f t="shared" si="4"/>
        <v>1923.076923</v>
      </c>
      <c r="N13" s="34">
        <f>(M13-I13)*((VLOOKUP(B13,'Set Up Employee Data'!A:O,7,FALSE)))</f>
        <v>119.2307692</v>
      </c>
      <c r="O13" s="34">
        <f>(M13-I13)*((VLOOKUP(B13,'Set Up Employee Data'!A:O,8,FALSE)))</f>
        <v>27.88461538</v>
      </c>
      <c r="P13" s="34">
        <f>(M13-I13)*((VLOOKUP(B13,'Set Up Employee Data'!A:O,5,FALSE)))</f>
        <v>100</v>
      </c>
      <c r="Q13" s="34">
        <f>(M13-I13)*((VLOOKUP(B13,'Set Up Employee Data'!A:O,6,FALSE)))</f>
        <v>0</v>
      </c>
      <c r="R13" s="34">
        <f>IFERROR(((VLOOKUP(B13,'Set Up Employee Data'!A:O,9,FALSE)))+((VLOOKUP(B13,'Set Up Employee Data'!A:O,10,FALSE)))+((VLOOKUP(B13,'Set Up Employee Data'!A:O,11,FALSE)))+((VLOOKUP(B13,'Set Up Employee Data'!A:O,12,FALSE))),0)</f>
        <v>0</v>
      </c>
      <c r="S13" s="34">
        <f>IFERROR(((VLOOKUP(B13,'Set Up Employee Data'!A:O,13,FALSE)))+((VLOOKUP(B13,'Set Up Employee Data'!A:O,14,FALSE)))+((VLOOKUP(B13,'Set Up Employee Data'!A:O,15,FALSE))),0)</f>
        <v>0</v>
      </c>
      <c r="T13" s="34">
        <f t="shared" si="5"/>
        <v>247.1153846</v>
      </c>
      <c r="U13" s="62">
        <f t="shared" si="6"/>
        <v>1675.961538</v>
      </c>
    </row>
    <row r="14" ht="24.0" customHeight="1">
      <c r="A14" s="63"/>
      <c r="B14" s="63" t="s">
        <v>95</v>
      </c>
      <c r="C14" s="64"/>
      <c r="D14" s="64"/>
      <c r="E14" s="65">
        <f t="shared" ref="E14:U14" si="7">SUM(E4:E13)</f>
        <v>40</v>
      </c>
      <c r="F14" s="65">
        <f t="shared" si="7"/>
        <v>5</v>
      </c>
      <c r="G14" s="65">
        <f t="shared" si="7"/>
        <v>0</v>
      </c>
      <c r="H14" s="64">
        <f t="shared" si="7"/>
        <v>0</v>
      </c>
      <c r="I14" s="64">
        <f t="shared" si="7"/>
        <v>100</v>
      </c>
      <c r="J14" s="66">
        <f t="shared" si="7"/>
        <v>7557.692308</v>
      </c>
      <c r="K14" s="67">
        <f t="shared" si="7"/>
        <v>1125</v>
      </c>
      <c r="L14" s="67">
        <f t="shared" si="7"/>
        <v>0</v>
      </c>
      <c r="M14" s="67">
        <f t="shared" si="7"/>
        <v>8782.692308</v>
      </c>
      <c r="N14" s="67">
        <f t="shared" si="7"/>
        <v>538.3269231</v>
      </c>
      <c r="O14" s="67">
        <f t="shared" si="7"/>
        <v>125.8990385</v>
      </c>
      <c r="P14" s="67">
        <f t="shared" si="7"/>
        <v>451.5</v>
      </c>
      <c r="Q14" s="67">
        <f t="shared" si="7"/>
        <v>56.25</v>
      </c>
      <c r="R14" s="67">
        <f t="shared" si="7"/>
        <v>125</v>
      </c>
      <c r="S14" s="67">
        <f t="shared" si="7"/>
        <v>0</v>
      </c>
      <c r="T14" s="67">
        <f t="shared" si="7"/>
        <v>1296.975962</v>
      </c>
      <c r="U14" s="68">
        <f t="shared" si="7"/>
        <v>7485.716346</v>
      </c>
      <c r="V14" s="34"/>
      <c r="W14" s="69"/>
      <c r="X14" s="69"/>
      <c r="Y14" s="69"/>
      <c r="Z14" s="69"/>
      <c r="AA14" s="69"/>
      <c r="AB14" s="69"/>
    </row>
    <row r="15" ht="14.25" customHeight="1">
      <c r="C15" s="34"/>
      <c r="D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ht="14.25" customHeight="1">
      <c r="C16" s="34"/>
      <c r="D16" s="34"/>
      <c r="H16" s="34"/>
      <c r="I16" s="34"/>
      <c r="J16" s="34"/>
      <c r="K16" s="34"/>
      <c r="L16" s="34"/>
      <c r="M16" s="34"/>
      <c r="N16" s="34"/>
      <c r="O16" s="70"/>
      <c r="P16" s="34"/>
      <c r="Q16" s="34"/>
      <c r="R16" s="34"/>
      <c r="S16" s="34"/>
      <c r="T16" s="34"/>
      <c r="U16" s="34"/>
    </row>
    <row r="17" ht="14.25" customHeight="1">
      <c r="C17" s="34"/>
      <c r="D17" s="34"/>
      <c r="H17" s="34"/>
      <c r="I17" s="34"/>
      <c r="J17" s="34"/>
      <c r="K17" s="34"/>
      <c r="L17" s="34"/>
      <c r="M17" s="34"/>
      <c r="N17" s="34"/>
      <c r="O17" s="70"/>
      <c r="P17" s="34"/>
      <c r="Q17" s="34"/>
      <c r="R17" s="34"/>
      <c r="S17" s="34"/>
      <c r="T17" s="34"/>
      <c r="U17" s="34"/>
    </row>
    <row r="18" ht="14.25" customHeight="1">
      <c r="C18" s="34"/>
      <c r="D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ht="14.25" customHeight="1">
      <c r="C19" s="34"/>
      <c r="D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ht="14.25" customHeight="1">
      <c r="C20" s="34"/>
      <c r="D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ht="14.25" customHeight="1">
      <c r="C21" s="34"/>
      <c r="D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ht="14.25" customHeight="1">
      <c r="C22" s="34"/>
      <c r="D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ht="14.25" customHeight="1">
      <c r="C23" s="34"/>
      <c r="D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ht="14.25" customHeight="1">
      <c r="C24" s="34"/>
      <c r="D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</row>
    <row r="25" ht="14.25" customHeight="1">
      <c r="C25" s="34"/>
      <c r="D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ht="14.25" customHeight="1">
      <c r="C26" s="34"/>
      <c r="D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ht="14.25" customHeight="1">
      <c r="C27" s="34"/>
      <c r="D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ht="14.25" customHeight="1">
      <c r="C28" s="34"/>
      <c r="D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ht="14.25" customHeight="1">
      <c r="C29" s="34"/>
      <c r="D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ht="14.25" customHeight="1">
      <c r="C30" s="34"/>
      <c r="D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ht="14.25" customHeight="1">
      <c r="C31" s="34"/>
      <c r="D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ht="14.25" customHeight="1">
      <c r="C32" s="34"/>
      <c r="D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ht="14.25" customHeight="1">
      <c r="C33" s="34"/>
      <c r="D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ht="14.25" customHeight="1">
      <c r="C34" s="34"/>
      <c r="D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ht="14.25" customHeight="1">
      <c r="C35" s="34"/>
      <c r="D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ht="14.25" customHeight="1">
      <c r="C36" s="34"/>
      <c r="D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</row>
    <row r="37" ht="14.25" customHeight="1">
      <c r="C37" s="34"/>
      <c r="D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ht="14.25" customHeight="1">
      <c r="C38" s="34"/>
      <c r="D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ht="14.25" customHeight="1">
      <c r="C39" s="34"/>
      <c r="D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ht="14.25" customHeight="1">
      <c r="C40" s="34"/>
      <c r="D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ht="14.25" customHeight="1">
      <c r="C41" s="34"/>
      <c r="D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ht="14.25" customHeight="1">
      <c r="C42" s="34"/>
      <c r="D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ht="14.25" customHeight="1">
      <c r="C43" s="34"/>
      <c r="D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ht="14.25" customHeight="1">
      <c r="C44" s="34"/>
      <c r="D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ht="14.25" customHeight="1">
      <c r="C45" s="34"/>
      <c r="D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ht="14.25" customHeight="1">
      <c r="C46" s="34"/>
      <c r="D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ht="14.25" customHeight="1">
      <c r="C47" s="34"/>
      <c r="D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ht="14.25" customHeight="1">
      <c r="C48" s="34"/>
      <c r="D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ht="14.25" customHeight="1">
      <c r="C49" s="34"/>
      <c r="D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ht="14.25" customHeight="1">
      <c r="C50" s="34"/>
      <c r="D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ht="14.25" customHeight="1">
      <c r="C51" s="34"/>
      <c r="D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ht="14.25" customHeight="1">
      <c r="C52" s="34"/>
      <c r="D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ht="14.25" customHeight="1">
      <c r="C53" s="34"/>
      <c r="D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ht="14.25" customHeight="1">
      <c r="C54" s="34"/>
      <c r="D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ht="14.25" customHeight="1">
      <c r="C55" s="34"/>
      <c r="D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ht="14.25" customHeight="1">
      <c r="C56" s="34"/>
      <c r="D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ht="14.25" customHeight="1">
      <c r="C57" s="34"/>
      <c r="D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ht="14.25" customHeight="1">
      <c r="C58" s="34"/>
      <c r="D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ht="14.25" customHeight="1">
      <c r="C59" s="34"/>
      <c r="D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ht="14.25" customHeight="1">
      <c r="C60" s="34"/>
      <c r="D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</row>
    <row r="61" ht="14.25" customHeight="1">
      <c r="C61" s="34"/>
      <c r="D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</row>
    <row r="62" ht="14.25" customHeight="1">
      <c r="C62" s="34"/>
      <c r="D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</row>
    <row r="63" ht="14.25" customHeight="1">
      <c r="C63" s="34"/>
      <c r="D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ht="14.25" customHeight="1">
      <c r="C64" s="34"/>
      <c r="D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ht="14.25" customHeight="1">
      <c r="C65" s="34"/>
      <c r="D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ht="14.25" customHeight="1">
      <c r="C66" s="34"/>
      <c r="D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ht="14.25" customHeight="1">
      <c r="C67" s="34"/>
      <c r="D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ht="14.25" customHeight="1">
      <c r="C68" s="34"/>
      <c r="D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ht="14.25" customHeight="1">
      <c r="C69" s="34"/>
      <c r="D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ht="14.25" customHeight="1">
      <c r="C70" s="34"/>
      <c r="D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ht="14.25" customHeight="1">
      <c r="C71" s="34"/>
      <c r="D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ht="14.25" customHeight="1">
      <c r="C72" s="34"/>
      <c r="D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ht="14.25" customHeight="1">
      <c r="C73" s="34"/>
      <c r="D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ht="14.25" customHeight="1">
      <c r="C74" s="34"/>
      <c r="D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ht="14.25" customHeight="1">
      <c r="C75" s="34"/>
      <c r="D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ht="14.25" customHeight="1">
      <c r="C76" s="34"/>
      <c r="D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ht="14.25" customHeight="1">
      <c r="C77" s="34"/>
      <c r="D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ht="14.25" customHeight="1">
      <c r="C78" s="34"/>
      <c r="D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ht="14.25" customHeight="1">
      <c r="C79" s="34"/>
      <c r="D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ht="14.25" customHeight="1">
      <c r="C80" s="34"/>
      <c r="D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ht="14.25" customHeight="1">
      <c r="C81" s="34"/>
      <c r="D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ht="14.25" customHeight="1">
      <c r="C82" s="34"/>
      <c r="D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ht="14.25" customHeight="1">
      <c r="C83" s="34"/>
      <c r="D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ht="14.25" customHeight="1">
      <c r="C84" s="34"/>
      <c r="D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ht="14.25" customHeight="1">
      <c r="C85" s="34"/>
      <c r="D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ht="14.25" customHeight="1">
      <c r="C86" s="34"/>
      <c r="D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  <row r="87" ht="14.25" customHeight="1">
      <c r="C87" s="34"/>
      <c r="D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</row>
    <row r="88" ht="14.25" customHeight="1">
      <c r="C88" s="34"/>
      <c r="D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</row>
    <row r="89" ht="14.25" customHeight="1">
      <c r="C89" s="34"/>
      <c r="D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</row>
    <row r="90" ht="14.25" customHeight="1">
      <c r="C90" s="34"/>
      <c r="D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</row>
    <row r="91" ht="14.25" customHeight="1">
      <c r="C91" s="34"/>
      <c r="D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</row>
    <row r="92" ht="14.25" customHeight="1">
      <c r="C92" s="34"/>
      <c r="D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ht="14.25" customHeight="1">
      <c r="C93" s="34"/>
      <c r="D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</row>
    <row r="94" ht="14.25" customHeight="1">
      <c r="C94" s="34"/>
      <c r="D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</row>
    <row r="95" ht="14.25" customHeight="1">
      <c r="C95" s="34"/>
      <c r="D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ht="14.25" customHeight="1">
      <c r="C96" s="34"/>
      <c r="D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</row>
    <row r="97" ht="14.25" customHeight="1">
      <c r="C97" s="34"/>
      <c r="D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</row>
    <row r="98" ht="14.25" customHeight="1">
      <c r="C98" s="34"/>
      <c r="D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</row>
    <row r="99" ht="14.25" customHeight="1">
      <c r="C99" s="34"/>
      <c r="D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</row>
    <row r="100" ht="14.25" customHeight="1">
      <c r="C100" s="34"/>
      <c r="D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</row>
    <row r="101" ht="14.25" customHeight="1">
      <c r="C101" s="34"/>
      <c r="D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</row>
    <row r="102" ht="14.25" customHeight="1">
      <c r="C102" s="34"/>
      <c r="D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</row>
    <row r="103" ht="14.25" customHeight="1">
      <c r="C103" s="34"/>
      <c r="D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</row>
    <row r="104" ht="14.25" customHeight="1">
      <c r="C104" s="34"/>
      <c r="D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</row>
    <row r="105" ht="14.25" customHeight="1">
      <c r="C105" s="34"/>
      <c r="D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</row>
    <row r="106" ht="14.25" customHeight="1">
      <c r="C106" s="34"/>
      <c r="D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</row>
    <row r="107" ht="14.25" customHeight="1">
      <c r="C107" s="34"/>
      <c r="D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</row>
    <row r="108" ht="14.25" customHeight="1">
      <c r="C108" s="34"/>
      <c r="D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</row>
    <row r="109" ht="14.25" customHeight="1">
      <c r="C109" s="34"/>
      <c r="D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</row>
    <row r="110" ht="14.25" customHeight="1">
      <c r="C110" s="34"/>
      <c r="D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</row>
    <row r="111" ht="14.25" customHeight="1">
      <c r="C111" s="34"/>
      <c r="D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</row>
    <row r="112" ht="14.25" customHeight="1">
      <c r="C112" s="34"/>
      <c r="D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</row>
    <row r="113" ht="14.25" customHeight="1">
      <c r="C113" s="34"/>
      <c r="D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</row>
    <row r="114" ht="14.25" customHeight="1">
      <c r="C114" s="34"/>
      <c r="D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</row>
    <row r="115" ht="14.25" customHeight="1">
      <c r="C115" s="34"/>
      <c r="D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</row>
    <row r="116" ht="14.25" customHeight="1">
      <c r="C116" s="34"/>
      <c r="D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</row>
    <row r="117" ht="14.25" customHeight="1">
      <c r="C117" s="34"/>
      <c r="D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</row>
    <row r="118" ht="14.25" customHeight="1">
      <c r="C118" s="34"/>
      <c r="D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</row>
    <row r="119" ht="14.25" customHeight="1">
      <c r="C119" s="34"/>
      <c r="D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</row>
    <row r="120" ht="14.25" customHeight="1">
      <c r="C120" s="34"/>
      <c r="D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</row>
    <row r="121" ht="14.25" customHeight="1">
      <c r="C121" s="34"/>
      <c r="D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</row>
    <row r="122" ht="14.25" customHeight="1">
      <c r="C122" s="34"/>
      <c r="D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</row>
    <row r="123" ht="14.25" customHeight="1">
      <c r="C123" s="34"/>
      <c r="D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</row>
    <row r="124" ht="14.25" customHeight="1">
      <c r="C124" s="34"/>
      <c r="D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ht="14.25" customHeight="1">
      <c r="C125" s="34"/>
      <c r="D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</row>
    <row r="126" ht="14.25" customHeight="1">
      <c r="C126" s="34"/>
      <c r="D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</row>
    <row r="127" ht="14.25" customHeight="1">
      <c r="C127" s="34"/>
      <c r="D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</row>
    <row r="128" ht="14.25" customHeight="1">
      <c r="C128" s="34"/>
      <c r="D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</row>
    <row r="129" ht="14.25" customHeight="1">
      <c r="C129" s="34"/>
      <c r="D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</row>
    <row r="130" ht="14.25" customHeight="1">
      <c r="C130" s="34"/>
      <c r="D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</row>
    <row r="131" ht="14.25" customHeight="1">
      <c r="C131" s="34"/>
      <c r="D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</row>
    <row r="132" ht="14.25" customHeight="1">
      <c r="C132" s="34"/>
      <c r="D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</row>
    <row r="133" ht="14.25" customHeight="1">
      <c r="C133" s="34"/>
      <c r="D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</row>
    <row r="134" ht="14.25" customHeight="1">
      <c r="C134" s="34"/>
      <c r="D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</row>
    <row r="135" ht="14.25" customHeight="1">
      <c r="C135" s="34"/>
      <c r="D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</row>
    <row r="136" ht="14.25" customHeight="1">
      <c r="C136" s="34"/>
      <c r="D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</row>
    <row r="137" ht="14.25" customHeight="1">
      <c r="C137" s="34"/>
      <c r="D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</row>
    <row r="138" ht="14.25" customHeight="1">
      <c r="C138" s="34"/>
      <c r="D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</row>
    <row r="139" ht="14.25" customHeight="1">
      <c r="C139" s="34"/>
      <c r="D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</row>
    <row r="140" ht="14.25" customHeight="1">
      <c r="C140" s="34"/>
      <c r="D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</row>
    <row r="141" ht="14.25" customHeight="1">
      <c r="C141" s="34"/>
      <c r="D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</row>
    <row r="142" ht="14.25" customHeight="1">
      <c r="C142" s="34"/>
      <c r="D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</row>
    <row r="143" ht="14.25" customHeight="1">
      <c r="C143" s="34"/>
      <c r="D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</row>
    <row r="144" ht="14.25" customHeight="1">
      <c r="C144" s="34"/>
      <c r="D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</row>
    <row r="145" ht="14.25" customHeight="1">
      <c r="C145" s="34"/>
      <c r="D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</row>
    <row r="146" ht="14.25" customHeight="1">
      <c r="C146" s="34"/>
      <c r="D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</row>
    <row r="147" ht="14.25" customHeight="1">
      <c r="C147" s="34"/>
      <c r="D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</row>
    <row r="148" ht="14.25" customHeight="1">
      <c r="C148" s="34"/>
      <c r="D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</row>
    <row r="149" ht="14.25" customHeight="1">
      <c r="C149" s="34"/>
      <c r="D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</row>
    <row r="150" ht="14.25" customHeight="1">
      <c r="C150" s="34"/>
      <c r="D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</row>
    <row r="151" ht="14.25" customHeight="1">
      <c r="C151" s="34"/>
      <c r="D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</row>
    <row r="152" ht="14.25" customHeight="1">
      <c r="C152" s="34"/>
      <c r="D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</row>
    <row r="153" ht="14.25" customHeight="1">
      <c r="C153" s="34"/>
      <c r="D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</row>
    <row r="154" ht="14.25" customHeight="1">
      <c r="C154" s="34"/>
      <c r="D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</row>
    <row r="155" ht="14.25" customHeight="1">
      <c r="C155" s="34"/>
      <c r="D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</row>
    <row r="156" ht="14.25" customHeight="1">
      <c r="C156" s="34"/>
      <c r="D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</row>
    <row r="157" ht="14.25" customHeight="1">
      <c r="C157" s="34"/>
      <c r="D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</row>
    <row r="158" ht="14.25" customHeight="1">
      <c r="C158" s="34"/>
      <c r="D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</row>
    <row r="159" ht="14.25" customHeight="1">
      <c r="C159" s="34"/>
      <c r="D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</row>
    <row r="160" ht="14.25" customHeight="1">
      <c r="C160" s="34"/>
      <c r="D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</row>
    <row r="161" ht="14.25" customHeight="1">
      <c r="C161" s="34"/>
      <c r="D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</row>
    <row r="162" ht="14.25" customHeight="1">
      <c r="C162" s="34"/>
      <c r="D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</row>
    <row r="163" ht="14.25" customHeight="1">
      <c r="C163" s="34"/>
      <c r="D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</row>
    <row r="164" ht="14.25" customHeight="1">
      <c r="C164" s="34"/>
      <c r="D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</row>
    <row r="165" ht="14.25" customHeight="1">
      <c r="C165" s="34"/>
      <c r="D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</row>
    <row r="166" ht="14.25" customHeight="1">
      <c r="C166" s="34"/>
      <c r="D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</row>
    <row r="167" ht="14.25" customHeight="1">
      <c r="C167" s="34"/>
      <c r="D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</row>
    <row r="168" ht="14.25" customHeight="1">
      <c r="C168" s="34"/>
      <c r="D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</row>
    <row r="169" ht="14.25" customHeight="1">
      <c r="C169" s="34"/>
      <c r="D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</row>
    <row r="170" ht="14.25" customHeight="1">
      <c r="C170" s="34"/>
      <c r="D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ht="14.25" customHeight="1">
      <c r="C171" s="34"/>
      <c r="D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</row>
    <row r="172" ht="14.25" customHeight="1">
      <c r="C172" s="34"/>
      <c r="D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</row>
    <row r="173" ht="14.25" customHeight="1">
      <c r="C173" s="34"/>
      <c r="D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</row>
    <row r="174" ht="14.25" customHeight="1">
      <c r="C174" s="34"/>
      <c r="D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</row>
    <row r="175" ht="14.25" customHeight="1">
      <c r="C175" s="34"/>
      <c r="D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</row>
    <row r="176" ht="14.25" customHeight="1">
      <c r="C176" s="34"/>
      <c r="D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</row>
    <row r="177" ht="14.25" customHeight="1">
      <c r="C177" s="34"/>
      <c r="D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</row>
    <row r="178" ht="14.25" customHeight="1">
      <c r="C178" s="34"/>
      <c r="D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</row>
    <row r="179" ht="14.25" customHeight="1">
      <c r="C179" s="34"/>
      <c r="D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</row>
    <row r="180" ht="14.25" customHeight="1">
      <c r="C180" s="34"/>
      <c r="D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</row>
    <row r="181" ht="14.25" customHeight="1">
      <c r="C181" s="34"/>
      <c r="D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</row>
    <row r="182" ht="14.25" customHeight="1">
      <c r="C182" s="34"/>
      <c r="D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</row>
    <row r="183" ht="14.25" customHeight="1">
      <c r="C183" s="34"/>
      <c r="D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</row>
    <row r="184" ht="14.25" customHeight="1">
      <c r="C184" s="34"/>
      <c r="D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</row>
    <row r="185" ht="14.25" customHeight="1">
      <c r="C185" s="34"/>
      <c r="D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</row>
    <row r="186" ht="14.25" customHeight="1">
      <c r="C186" s="34"/>
      <c r="D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</row>
    <row r="187" ht="14.25" customHeight="1">
      <c r="C187" s="34"/>
      <c r="D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</row>
    <row r="188" ht="14.25" customHeight="1">
      <c r="C188" s="34"/>
      <c r="D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</row>
    <row r="189" ht="14.25" customHeight="1">
      <c r="C189" s="34"/>
      <c r="D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</row>
    <row r="190" ht="14.25" customHeight="1">
      <c r="C190" s="34"/>
      <c r="D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</row>
    <row r="191" ht="14.25" customHeight="1">
      <c r="C191" s="34"/>
      <c r="D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</row>
    <row r="192" ht="14.25" customHeight="1">
      <c r="C192" s="34"/>
      <c r="D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</row>
    <row r="193" ht="14.25" customHeight="1">
      <c r="C193" s="34"/>
      <c r="D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</row>
    <row r="194" ht="14.25" customHeight="1">
      <c r="C194" s="34"/>
      <c r="D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</row>
    <row r="195" ht="14.25" customHeight="1">
      <c r="C195" s="34"/>
      <c r="D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</row>
    <row r="196" ht="14.25" customHeight="1">
      <c r="C196" s="34"/>
      <c r="D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</row>
    <row r="197" ht="14.25" customHeight="1">
      <c r="C197" s="34"/>
      <c r="D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</row>
    <row r="198" ht="14.25" customHeight="1">
      <c r="C198" s="34"/>
      <c r="D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</row>
    <row r="199" ht="14.25" customHeight="1">
      <c r="C199" s="34"/>
      <c r="D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</row>
    <row r="200" ht="14.25" customHeight="1">
      <c r="C200" s="34"/>
      <c r="D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</row>
    <row r="201" ht="14.25" customHeight="1">
      <c r="C201" s="34"/>
      <c r="D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</row>
    <row r="202" ht="14.25" customHeight="1">
      <c r="C202" s="34"/>
      <c r="D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</row>
    <row r="203" ht="14.25" customHeight="1">
      <c r="C203" s="34"/>
      <c r="D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</row>
    <row r="204" ht="14.25" customHeight="1">
      <c r="C204" s="34"/>
      <c r="D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</row>
    <row r="205" ht="14.25" customHeight="1">
      <c r="C205" s="34"/>
      <c r="D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</row>
    <row r="206" ht="14.25" customHeight="1">
      <c r="C206" s="34"/>
      <c r="D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</row>
    <row r="207" ht="14.25" customHeight="1">
      <c r="C207" s="34"/>
      <c r="D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</row>
    <row r="208" ht="14.25" customHeight="1">
      <c r="C208" s="34"/>
      <c r="D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</row>
    <row r="209" ht="14.25" customHeight="1">
      <c r="C209" s="34"/>
      <c r="D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</row>
    <row r="210" ht="14.25" customHeight="1">
      <c r="C210" s="34"/>
      <c r="D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</row>
    <row r="211" ht="14.25" customHeight="1">
      <c r="C211" s="34"/>
      <c r="D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</row>
    <row r="212" ht="14.25" customHeight="1">
      <c r="C212" s="34"/>
      <c r="D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</row>
    <row r="213" ht="14.25" customHeight="1">
      <c r="C213" s="34"/>
      <c r="D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</row>
    <row r="214" ht="14.25" customHeight="1">
      <c r="C214" s="34"/>
      <c r="D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</row>
    <row r="215" ht="14.25" customHeight="1">
      <c r="C215" s="34"/>
      <c r="D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</row>
    <row r="216" ht="14.25" customHeight="1">
      <c r="C216" s="34"/>
      <c r="D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</row>
    <row r="217" ht="14.25" customHeight="1">
      <c r="C217" s="34"/>
      <c r="D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</row>
    <row r="218" ht="14.25" customHeight="1">
      <c r="C218" s="34"/>
      <c r="D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</row>
    <row r="219" ht="14.25" customHeight="1">
      <c r="C219" s="34"/>
      <c r="D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</row>
    <row r="220" ht="14.25" customHeight="1">
      <c r="C220" s="34"/>
      <c r="D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</row>
    <row r="221" ht="14.25" customHeight="1">
      <c r="C221" s="34"/>
      <c r="D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</row>
    <row r="222" ht="14.25" customHeight="1">
      <c r="C222" s="34"/>
      <c r="D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</row>
    <row r="223" ht="14.25" customHeight="1">
      <c r="C223" s="34"/>
      <c r="D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</row>
    <row r="224" ht="14.25" customHeight="1">
      <c r="C224" s="34"/>
      <c r="D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</row>
    <row r="225" ht="14.25" customHeight="1">
      <c r="C225" s="34"/>
      <c r="D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</row>
    <row r="226" ht="14.25" customHeight="1">
      <c r="C226" s="34"/>
      <c r="D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</row>
    <row r="227" ht="14.25" customHeight="1">
      <c r="C227" s="34"/>
      <c r="D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</row>
    <row r="228" ht="14.25" customHeight="1">
      <c r="C228" s="34"/>
      <c r="D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</row>
    <row r="229" ht="14.25" customHeight="1">
      <c r="C229" s="34"/>
      <c r="D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</row>
    <row r="230" ht="14.25" customHeight="1">
      <c r="C230" s="34"/>
      <c r="D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</row>
    <row r="231" ht="14.25" customHeight="1">
      <c r="C231" s="34"/>
      <c r="D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</row>
    <row r="232" ht="14.25" customHeight="1">
      <c r="C232" s="34"/>
      <c r="D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</row>
    <row r="233" ht="14.25" customHeight="1">
      <c r="C233" s="34"/>
      <c r="D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</row>
    <row r="234" ht="14.25" customHeight="1">
      <c r="C234" s="34"/>
      <c r="D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</row>
    <row r="235" ht="14.25" customHeight="1">
      <c r="C235" s="34"/>
      <c r="D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</row>
    <row r="236" ht="14.25" customHeight="1">
      <c r="C236" s="34"/>
      <c r="D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</row>
    <row r="237" ht="14.25" customHeight="1">
      <c r="C237" s="34"/>
      <c r="D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</row>
    <row r="238" ht="14.25" customHeight="1">
      <c r="C238" s="34"/>
      <c r="D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</row>
    <row r="239" ht="14.25" customHeight="1">
      <c r="C239" s="34"/>
      <c r="D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</row>
    <row r="240" ht="14.25" customHeight="1">
      <c r="C240" s="34"/>
      <c r="D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</row>
    <row r="241" ht="14.25" customHeight="1">
      <c r="C241" s="34"/>
      <c r="D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</row>
    <row r="242" ht="14.25" customHeight="1">
      <c r="C242" s="34"/>
      <c r="D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</row>
    <row r="243" ht="14.25" customHeight="1">
      <c r="C243" s="34"/>
      <c r="D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</row>
    <row r="244" ht="14.25" customHeight="1">
      <c r="C244" s="34"/>
      <c r="D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</row>
    <row r="245" ht="14.25" customHeight="1">
      <c r="C245" s="34"/>
      <c r="D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</row>
    <row r="246" ht="14.25" customHeight="1">
      <c r="C246" s="34"/>
      <c r="D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</row>
    <row r="247" ht="14.25" customHeight="1">
      <c r="C247" s="34"/>
      <c r="D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</row>
    <row r="248" ht="14.25" customHeight="1">
      <c r="C248" s="34"/>
      <c r="D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ht="14.25" customHeight="1">
      <c r="C249" s="34"/>
      <c r="D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</row>
    <row r="250" ht="14.25" customHeight="1">
      <c r="C250" s="34"/>
      <c r="D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</row>
    <row r="251" ht="14.25" customHeight="1">
      <c r="C251" s="34"/>
      <c r="D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</row>
    <row r="252" ht="14.25" customHeight="1">
      <c r="C252" s="34"/>
      <c r="D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</row>
    <row r="253" ht="14.25" customHeight="1">
      <c r="C253" s="34"/>
      <c r="D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</row>
    <row r="254" ht="14.25" customHeight="1">
      <c r="C254" s="34"/>
      <c r="D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</row>
    <row r="255" ht="14.25" customHeight="1">
      <c r="C255" s="34"/>
      <c r="D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</row>
    <row r="256" ht="14.25" customHeight="1">
      <c r="C256" s="34"/>
      <c r="D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</row>
    <row r="257" ht="14.25" customHeight="1">
      <c r="C257" s="34"/>
      <c r="D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</row>
    <row r="258" ht="14.25" customHeight="1">
      <c r="C258" s="34"/>
      <c r="D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</row>
    <row r="259" ht="14.25" customHeight="1">
      <c r="C259" s="34"/>
      <c r="D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</row>
    <row r="260" ht="14.25" customHeight="1">
      <c r="C260" s="34"/>
      <c r="D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</row>
    <row r="261" ht="14.25" customHeight="1">
      <c r="C261" s="34"/>
      <c r="D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</row>
    <row r="262" ht="14.25" customHeight="1">
      <c r="C262" s="34"/>
      <c r="D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</row>
    <row r="263" ht="14.25" customHeight="1">
      <c r="C263" s="34"/>
      <c r="D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</row>
    <row r="264" ht="14.25" customHeight="1">
      <c r="C264" s="34"/>
      <c r="D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</row>
    <row r="265" ht="14.25" customHeight="1">
      <c r="C265" s="34"/>
      <c r="D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</row>
    <row r="266" ht="14.25" customHeight="1">
      <c r="C266" s="34"/>
      <c r="D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</row>
    <row r="267" ht="14.25" customHeight="1">
      <c r="C267" s="34"/>
      <c r="D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</row>
    <row r="268" ht="14.25" customHeight="1">
      <c r="C268" s="34"/>
      <c r="D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</row>
    <row r="269" ht="14.25" customHeight="1">
      <c r="C269" s="34"/>
      <c r="D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</row>
    <row r="270" ht="14.25" customHeight="1">
      <c r="C270" s="34"/>
      <c r="D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</row>
    <row r="271" ht="14.25" customHeight="1">
      <c r="C271" s="34"/>
      <c r="D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</row>
    <row r="272" ht="14.25" customHeight="1">
      <c r="C272" s="34"/>
      <c r="D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</row>
    <row r="273" ht="14.25" customHeight="1">
      <c r="C273" s="34"/>
      <c r="D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</row>
    <row r="274" ht="14.25" customHeight="1">
      <c r="C274" s="34"/>
      <c r="D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</row>
    <row r="275" ht="14.25" customHeight="1">
      <c r="C275" s="34"/>
      <c r="D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</row>
    <row r="276" ht="14.25" customHeight="1">
      <c r="C276" s="34"/>
      <c r="D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</row>
    <row r="277" ht="14.25" customHeight="1">
      <c r="C277" s="34"/>
      <c r="D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</row>
    <row r="278" ht="14.25" customHeight="1">
      <c r="C278" s="34"/>
      <c r="D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</row>
    <row r="279" ht="14.25" customHeight="1">
      <c r="C279" s="34"/>
      <c r="D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</row>
    <row r="280" ht="14.25" customHeight="1">
      <c r="C280" s="34"/>
      <c r="D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</row>
    <row r="281" ht="14.25" customHeight="1">
      <c r="C281" s="34"/>
      <c r="D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</row>
    <row r="282" ht="14.25" customHeight="1">
      <c r="C282" s="34"/>
      <c r="D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</row>
    <row r="283" ht="14.25" customHeight="1">
      <c r="C283" s="34"/>
      <c r="D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</row>
    <row r="284" ht="14.25" customHeight="1">
      <c r="C284" s="34"/>
      <c r="D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</row>
    <row r="285" ht="14.25" customHeight="1">
      <c r="C285" s="34"/>
      <c r="D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</row>
    <row r="286" ht="14.25" customHeight="1">
      <c r="C286" s="34"/>
      <c r="D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</row>
    <row r="287" ht="14.25" customHeight="1">
      <c r="C287" s="34"/>
      <c r="D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</row>
    <row r="288" ht="14.25" customHeight="1">
      <c r="C288" s="34"/>
      <c r="D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</row>
    <row r="289" ht="14.25" customHeight="1">
      <c r="C289" s="34"/>
      <c r="D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</row>
    <row r="290" ht="14.25" customHeight="1">
      <c r="C290" s="34"/>
      <c r="D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</row>
    <row r="291" ht="14.25" customHeight="1">
      <c r="C291" s="34"/>
      <c r="D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</row>
    <row r="292" ht="14.25" customHeight="1">
      <c r="C292" s="34"/>
      <c r="D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</row>
    <row r="293" ht="14.25" customHeight="1">
      <c r="C293" s="34"/>
      <c r="D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</row>
    <row r="294" ht="14.25" customHeight="1">
      <c r="C294" s="34"/>
      <c r="D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</row>
    <row r="295" ht="14.25" customHeight="1">
      <c r="C295" s="34"/>
      <c r="D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</row>
    <row r="296" ht="14.25" customHeight="1">
      <c r="C296" s="34"/>
      <c r="D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</row>
    <row r="297" ht="14.25" customHeight="1">
      <c r="C297" s="34"/>
      <c r="D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</row>
    <row r="298" ht="14.25" customHeight="1">
      <c r="C298" s="34"/>
      <c r="D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</row>
    <row r="299" ht="14.25" customHeight="1">
      <c r="C299" s="34"/>
      <c r="D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</row>
    <row r="300" ht="14.25" customHeight="1">
      <c r="C300" s="34"/>
      <c r="D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</row>
    <row r="301" ht="14.25" customHeight="1">
      <c r="C301" s="34"/>
      <c r="D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</row>
    <row r="302" ht="14.25" customHeight="1">
      <c r="C302" s="34"/>
      <c r="D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</row>
    <row r="303" ht="14.25" customHeight="1">
      <c r="C303" s="34"/>
      <c r="D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</row>
    <row r="304" ht="14.25" customHeight="1">
      <c r="C304" s="34"/>
      <c r="D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</row>
    <row r="305" ht="14.25" customHeight="1">
      <c r="C305" s="34"/>
      <c r="D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</row>
    <row r="306" ht="14.25" customHeight="1">
      <c r="C306" s="34"/>
      <c r="D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</row>
    <row r="307" ht="14.25" customHeight="1">
      <c r="C307" s="34"/>
      <c r="D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</row>
    <row r="308" ht="14.25" customHeight="1">
      <c r="C308" s="34"/>
      <c r="D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</row>
    <row r="309" ht="14.25" customHeight="1">
      <c r="C309" s="34"/>
      <c r="D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</row>
    <row r="310" ht="14.25" customHeight="1">
      <c r="C310" s="34"/>
      <c r="D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</row>
    <row r="311" ht="14.25" customHeight="1">
      <c r="C311" s="34"/>
      <c r="D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</row>
    <row r="312" ht="14.25" customHeight="1">
      <c r="C312" s="34"/>
      <c r="D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</row>
    <row r="313" ht="14.25" customHeight="1">
      <c r="C313" s="34"/>
      <c r="D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</row>
    <row r="314" ht="14.25" customHeight="1">
      <c r="C314" s="34"/>
      <c r="D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</row>
    <row r="315" ht="14.25" customHeight="1">
      <c r="C315" s="34"/>
      <c r="D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</row>
    <row r="316" ht="14.25" customHeight="1">
      <c r="C316" s="34"/>
      <c r="D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</row>
    <row r="317" ht="14.25" customHeight="1">
      <c r="C317" s="34"/>
      <c r="D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</row>
    <row r="318" ht="14.25" customHeight="1">
      <c r="C318" s="34"/>
      <c r="D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</row>
    <row r="319" ht="14.25" customHeight="1">
      <c r="C319" s="34"/>
      <c r="D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</row>
    <row r="320" ht="14.25" customHeight="1">
      <c r="C320" s="34"/>
      <c r="D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</row>
    <row r="321" ht="14.25" customHeight="1">
      <c r="C321" s="34"/>
      <c r="D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</row>
    <row r="322" ht="14.25" customHeight="1">
      <c r="C322" s="34"/>
      <c r="D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</row>
    <row r="323" ht="14.25" customHeight="1">
      <c r="C323" s="34"/>
      <c r="D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</row>
    <row r="324" ht="14.25" customHeight="1">
      <c r="C324" s="34"/>
      <c r="D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</row>
    <row r="325" ht="14.25" customHeight="1">
      <c r="C325" s="34"/>
      <c r="D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</row>
    <row r="326" ht="14.25" customHeight="1">
      <c r="C326" s="34"/>
      <c r="D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</row>
    <row r="327" ht="14.25" customHeight="1">
      <c r="C327" s="34"/>
      <c r="D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</row>
    <row r="328" ht="14.25" customHeight="1">
      <c r="C328" s="34"/>
      <c r="D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</row>
    <row r="329" ht="14.25" customHeight="1">
      <c r="C329" s="34"/>
      <c r="D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</row>
    <row r="330" ht="14.25" customHeight="1">
      <c r="C330" s="34"/>
      <c r="D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</row>
    <row r="331" ht="14.25" customHeight="1">
      <c r="C331" s="34"/>
      <c r="D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</row>
    <row r="332" ht="14.25" customHeight="1">
      <c r="C332" s="34"/>
      <c r="D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</row>
    <row r="333" ht="14.25" customHeight="1">
      <c r="C333" s="34"/>
      <c r="D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</row>
    <row r="334" ht="14.25" customHeight="1">
      <c r="C334" s="34"/>
      <c r="D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</row>
    <row r="335" ht="14.25" customHeight="1">
      <c r="C335" s="34"/>
      <c r="D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</row>
    <row r="336" ht="14.25" customHeight="1">
      <c r="C336" s="34"/>
      <c r="D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</row>
    <row r="337" ht="14.25" customHeight="1">
      <c r="C337" s="34"/>
      <c r="D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</row>
    <row r="338" ht="14.25" customHeight="1">
      <c r="C338" s="34"/>
      <c r="D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</row>
    <row r="339" ht="14.25" customHeight="1">
      <c r="C339" s="34"/>
      <c r="D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</row>
    <row r="340" ht="14.25" customHeight="1">
      <c r="C340" s="34"/>
      <c r="D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</row>
    <row r="341" ht="14.25" customHeight="1">
      <c r="C341" s="34"/>
      <c r="D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</row>
    <row r="342" ht="14.25" customHeight="1">
      <c r="C342" s="34"/>
      <c r="D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</row>
    <row r="343" ht="14.25" customHeight="1">
      <c r="C343" s="34"/>
      <c r="D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</row>
    <row r="344" ht="14.25" customHeight="1">
      <c r="C344" s="34"/>
      <c r="D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</row>
    <row r="345" ht="14.25" customHeight="1">
      <c r="C345" s="34"/>
      <c r="D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</row>
    <row r="346" ht="14.25" customHeight="1">
      <c r="C346" s="34"/>
      <c r="D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</row>
    <row r="347" ht="14.25" customHeight="1">
      <c r="C347" s="34"/>
      <c r="D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</row>
    <row r="348" ht="14.25" customHeight="1">
      <c r="C348" s="34"/>
      <c r="D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</row>
    <row r="349" ht="14.25" customHeight="1">
      <c r="C349" s="34"/>
      <c r="D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</row>
    <row r="350" ht="14.25" customHeight="1">
      <c r="C350" s="34"/>
      <c r="D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</row>
    <row r="351" ht="14.25" customHeight="1">
      <c r="C351" s="34"/>
      <c r="D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</row>
    <row r="352" ht="14.25" customHeight="1">
      <c r="C352" s="34"/>
      <c r="D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</row>
    <row r="353" ht="14.25" customHeight="1">
      <c r="C353" s="34"/>
      <c r="D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</row>
    <row r="354" ht="14.25" customHeight="1">
      <c r="C354" s="34"/>
      <c r="D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</row>
    <row r="355" ht="14.25" customHeight="1">
      <c r="C355" s="34"/>
      <c r="D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</row>
    <row r="356" ht="14.25" customHeight="1">
      <c r="C356" s="34"/>
      <c r="D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</row>
    <row r="357" ht="14.25" customHeight="1">
      <c r="C357" s="34"/>
      <c r="D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</row>
    <row r="358" ht="14.25" customHeight="1">
      <c r="C358" s="34"/>
      <c r="D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</row>
    <row r="359" ht="14.25" customHeight="1">
      <c r="C359" s="34"/>
      <c r="D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</row>
    <row r="360" ht="14.25" customHeight="1">
      <c r="C360" s="34"/>
      <c r="D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</row>
    <row r="361" ht="14.25" customHeight="1">
      <c r="C361" s="34"/>
      <c r="D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</row>
    <row r="362" ht="14.25" customHeight="1">
      <c r="C362" s="34"/>
      <c r="D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</row>
    <row r="363" ht="14.25" customHeight="1">
      <c r="C363" s="34"/>
      <c r="D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</row>
    <row r="364" ht="14.25" customHeight="1">
      <c r="C364" s="34"/>
      <c r="D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</row>
    <row r="365" ht="14.25" customHeight="1">
      <c r="C365" s="34"/>
      <c r="D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</row>
    <row r="366" ht="14.25" customHeight="1">
      <c r="C366" s="34"/>
      <c r="D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</row>
    <row r="367" ht="14.25" customHeight="1">
      <c r="C367" s="34"/>
      <c r="D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</row>
    <row r="368" ht="14.25" customHeight="1">
      <c r="C368" s="34"/>
      <c r="D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</row>
    <row r="369" ht="14.25" customHeight="1">
      <c r="C369" s="34"/>
      <c r="D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</row>
    <row r="370" ht="14.25" customHeight="1">
      <c r="C370" s="34"/>
      <c r="D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</row>
    <row r="371" ht="14.25" customHeight="1">
      <c r="C371" s="34"/>
      <c r="D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</row>
    <row r="372" ht="14.25" customHeight="1">
      <c r="C372" s="34"/>
      <c r="D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</row>
    <row r="373" ht="14.25" customHeight="1">
      <c r="C373" s="34"/>
      <c r="D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</row>
    <row r="374" ht="14.25" customHeight="1">
      <c r="C374" s="34"/>
      <c r="D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</row>
    <row r="375" ht="14.25" customHeight="1">
      <c r="C375" s="34"/>
      <c r="D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</row>
    <row r="376" ht="14.25" customHeight="1">
      <c r="C376" s="34"/>
      <c r="D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</row>
    <row r="377" ht="14.25" customHeight="1">
      <c r="C377" s="34"/>
      <c r="D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</row>
    <row r="378" ht="14.25" customHeight="1">
      <c r="C378" s="34"/>
      <c r="D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</row>
    <row r="379" ht="14.25" customHeight="1">
      <c r="C379" s="34"/>
      <c r="D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</row>
    <row r="380" ht="14.25" customHeight="1">
      <c r="C380" s="34"/>
      <c r="D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</row>
    <row r="381" ht="14.25" customHeight="1">
      <c r="C381" s="34"/>
      <c r="D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</row>
    <row r="382" ht="14.25" customHeight="1">
      <c r="C382" s="34"/>
      <c r="D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</row>
    <row r="383" ht="14.25" customHeight="1">
      <c r="C383" s="34"/>
      <c r="D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</row>
    <row r="384" ht="14.25" customHeight="1">
      <c r="C384" s="34"/>
      <c r="D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</row>
    <row r="385" ht="14.25" customHeight="1">
      <c r="C385" s="34"/>
      <c r="D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</row>
    <row r="386" ht="14.25" customHeight="1">
      <c r="C386" s="34"/>
      <c r="D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</row>
    <row r="387" ht="14.25" customHeight="1">
      <c r="C387" s="34"/>
      <c r="D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</row>
    <row r="388" ht="14.25" customHeight="1">
      <c r="C388" s="34"/>
      <c r="D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</row>
    <row r="389" ht="14.25" customHeight="1">
      <c r="C389" s="34"/>
      <c r="D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</row>
    <row r="390" ht="14.25" customHeight="1">
      <c r="C390" s="34"/>
      <c r="D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</row>
    <row r="391" ht="14.25" customHeight="1">
      <c r="C391" s="34"/>
      <c r="D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</row>
    <row r="392" ht="14.25" customHeight="1">
      <c r="C392" s="34"/>
      <c r="D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</row>
    <row r="393" ht="14.25" customHeight="1">
      <c r="C393" s="34"/>
      <c r="D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</row>
    <row r="394" ht="14.25" customHeight="1">
      <c r="C394" s="34"/>
      <c r="D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</row>
    <row r="395" ht="14.25" customHeight="1">
      <c r="C395" s="34"/>
      <c r="D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</row>
    <row r="396" ht="14.25" customHeight="1">
      <c r="C396" s="34"/>
      <c r="D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</row>
    <row r="397" ht="14.25" customHeight="1">
      <c r="C397" s="34"/>
      <c r="D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</row>
    <row r="398" ht="14.25" customHeight="1">
      <c r="C398" s="34"/>
      <c r="D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</row>
    <row r="399" ht="14.25" customHeight="1">
      <c r="C399" s="34"/>
      <c r="D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</row>
    <row r="400" ht="14.25" customHeight="1">
      <c r="C400" s="34"/>
      <c r="D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</row>
    <row r="401" ht="14.25" customHeight="1">
      <c r="C401" s="34"/>
      <c r="D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</row>
    <row r="402" ht="14.25" customHeight="1">
      <c r="C402" s="34"/>
      <c r="D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</row>
    <row r="403" ht="14.25" customHeight="1">
      <c r="C403" s="34"/>
      <c r="D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</row>
    <row r="404" ht="14.25" customHeight="1">
      <c r="C404" s="34"/>
      <c r="D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</row>
    <row r="405" ht="14.25" customHeight="1">
      <c r="C405" s="34"/>
      <c r="D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</row>
    <row r="406" ht="14.25" customHeight="1">
      <c r="C406" s="34"/>
      <c r="D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</row>
    <row r="407" ht="14.25" customHeight="1">
      <c r="C407" s="34"/>
      <c r="D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</row>
    <row r="408" ht="14.25" customHeight="1">
      <c r="C408" s="34"/>
      <c r="D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</row>
    <row r="409" ht="14.25" customHeight="1">
      <c r="C409" s="34"/>
      <c r="D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</row>
    <row r="410" ht="14.25" customHeight="1">
      <c r="C410" s="34"/>
      <c r="D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</row>
    <row r="411" ht="14.25" customHeight="1">
      <c r="C411" s="34"/>
      <c r="D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</row>
    <row r="412" ht="14.25" customHeight="1">
      <c r="C412" s="34"/>
      <c r="D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</row>
    <row r="413" ht="14.25" customHeight="1">
      <c r="C413" s="34"/>
      <c r="D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</row>
    <row r="414" ht="14.25" customHeight="1">
      <c r="C414" s="34"/>
      <c r="D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</row>
    <row r="415" ht="14.25" customHeight="1">
      <c r="C415" s="34"/>
      <c r="D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</row>
    <row r="416" ht="14.25" customHeight="1">
      <c r="C416" s="34"/>
      <c r="D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</row>
    <row r="417" ht="14.25" customHeight="1">
      <c r="C417" s="34"/>
      <c r="D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</row>
    <row r="418" ht="14.25" customHeight="1">
      <c r="C418" s="34"/>
      <c r="D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</row>
    <row r="419" ht="14.25" customHeight="1">
      <c r="C419" s="34"/>
      <c r="D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</row>
    <row r="420" ht="14.25" customHeight="1">
      <c r="C420" s="34"/>
      <c r="D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</row>
    <row r="421" ht="14.25" customHeight="1">
      <c r="C421" s="34"/>
      <c r="D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</row>
    <row r="422" ht="14.25" customHeight="1">
      <c r="C422" s="34"/>
      <c r="D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</row>
    <row r="423" ht="14.25" customHeight="1">
      <c r="C423" s="34"/>
      <c r="D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</row>
    <row r="424" ht="14.25" customHeight="1">
      <c r="C424" s="34"/>
      <c r="D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</row>
    <row r="425" ht="14.25" customHeight="1">
      <c r="C425" s="34"/>
      <c r="D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</row>
    <row r="426" ht="14.25" customHeight="1">
      <c r="C426" s="34"/>
      <c r="D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</row>
    <row r="427" ht="14.25" customHeight="1">
      <c r="C427" s="34"/>
      <c r="D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</row>
    <row r="428" ht="14.25" customHeight="1">
      <c r="C428" s="34"/>
      <c r="D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</row>
    <row r="429" ht="14.25" customHeight="1">
      <c r="C429" s="34"/>
      <c r="D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</row>
    <row r="430" ht="14.25" customHeight="1">
      <c r="C430" s="34"/>
      <c r="D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</row>
    <row r="431" ht="14.25" customHeight="1">
      <c r="C431" s="34"/>
      <c r="D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</row>
    <row r="432" ht="14.25" customHeight="1">
      <c r="C432" s="34"/>
      <c r="D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</row>
    <row r="433" ht="14.25" customHeight="1">
      <c r="C433" s="34"/>
      <c r="D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</row>
    <row r="434" ht="14.25" customHeight="1">
      <c r="C434" s="34"/>
      <c r="D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</row>
    <row r="435" ht="14.25" customHeight="1">
      <c r="C435" s="34"/>
      <c r="D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</row>
    <row r="436" ht="14.25" customHeight="1">
      <c r="C436" s="34"/>
      <c r="D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</row>
    <row r="437" ht="14.25" customHeight="1">
      <c r="C437" s="34"/>
      <c r="D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</row>
    <row r="438" ht="14.25" customHeight="1">
      <c r="C438" s="34"/>
      <c r="D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</row>
    <row r="439" ht="14.25" customHeight="1">
      <c r="C439" s="34"/>
      <c r="D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</row>
    <row r="440" ht="14.25" customHeight="1">
      <c r="C440" s="34"/>
      <c r="D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</row>
    <row r="441" ht="14.25" customHeight="1">
      <c r="C441" s="34"/>
      <c r="D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</row>
    <row r="442" ht="14.25" customHeight="1">
      <c r="C442" s="34"/>
      <c r="D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</row>
    <row r="443" ht="14.25" customHeight="1">
      <c r="C443" s="34"/>
      <c r="D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</row>
    <row r="444" ht="14.25" customHeight="1">
      <c r="C444" s="34"/>
      <c r="D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</row>
    <row r="445" ht="14.25" customHeight="1">
      <c r="C445" s="34"/>
      <c r="D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</row>
    <row r="446" ht="14.25" customHeight="1">
      <c r="C446" s="34"/>
      <c r="D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</row>
    <row r="447" ht="14.25" customHeight="1">
      <c r="C447" s="34"/>
      <c r="D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</row>
    <row r="448" ht="14.25" customHeight="1">
      <c r="C448" s="34"/>
      <c r="D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</row>
    <row r="449" ht="14.25" customHeight="1">
      <c r="C449" s="34"/>
      <c r="D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</row>
    <row r="450" ht="14.25" customHeight="1">
      <c r="C450" s="34"/>
      <c r="D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</row>
    <row r="451" ht="14.25" customHeight="1">
      <c r="C451" s="34"/>
      <c r="D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</row>
    <row r="452" ht="14.25" customHeight="1">
      <c r="C452" s="34"/>
      <c r="D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</row>
    <row r="453" ht="14.25" customHeight="1">
      <c r="C453" s="34"/>
      <c r="D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</row>
    <row r="454" ht="14.25" customHeight="1">
      <c r="C454" s="34"/>
      <c r="D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</row>
    <row r="455" ht="14.25" customHeight="1">
      <c r="C455" s="34"/>
      <c r="D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</row>
    <row r="456" ht="14.25" customHeight="1">
      <c r="C456" s="34"/>
      <c r="D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</row>
    <row r="457" ht="14.25" customHeight="1">
      <c r="C457" s="34"/>
      <c r="D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</row>
    <row r="458" ht="14.25" customHeight="1">
      <c r="C458" s="34"/>
      <c r="D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</row>
    <row r="459" ht="14.25" customHeight="1">
      <c r="C459" s="34"/>
      <c r="D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</row>
    <row r="460" ht="14.25" customHeight="1">
      <c r="C460" s="34"/>
      <c r="D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</row>
    <row r="461" ht="14.25" customHeight="1">
      <c r="C461" s="34"/>
      <c r="D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</row>
    <row r="462" ht="14.25" customHeight="1">
      <c r="C462" s="34"/>
      <c r="D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</row>
    <row r="463" ht="14.25" customHeight="1">
      <c r="C463" s="34"/>
      <c r="D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</row>
    <row r="464" ht="14.25" customHeight="1">
      <c r="C464" s="34"/>
      <c r="D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</row>
    <row r="465" ht="14.25" customHeight="1">
      <c r="C465" s="34"/>
      <c r="D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</row>
    <row r="466" ht="14.25" customHeight="1">
      <c r="C466" s="34"/>
      <c r="D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</row>
    <row r="467" ht="14.25" customHeight="1">
      <c r="C467" s="34"/>
      <c r="D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</row>
    <row r="468" ht="14.25" customHeight="1">
      <c r="C468" s="34"/>
      <c r="D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</row>
    <row r="469" ht="14.25" customHeight="1">
      <c r="C469" s="34"/>
      <c r="D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</row>
    <row r="470" ht="14.25" customHeight="1">
      <c r="C470" s="34"/>
      <c r="D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</row>
    <row r="471" ht="14.25" customHeight="1">
      <c r="C471" s="34"/>
      <c r="D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</row>
    <row r="472" ht="14.25" customHeight="1">
      <c r="C472" s="34"/>
      <c r="D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</row>
    <row r="473" ht="14.25" customHeight="1">
      <c r="C473" s="34"/>
      <c r="D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</row>
    <row r="474" ht="14.25" customHeight="1">
      <c r="C474" s="34"/>
      <c r="D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</row>
    <row r="475" ht="14.25" customHeight="1">
      <c r="C475" s="34"/>
      <c r="D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</row>
    <row r="476" ht="14.25" customHeight="1">
      <c r="C476" s="34"/>
      <c r="D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</row>
    <row r="477" ht="14.25" customHeight="1">
      <c r="C477" s="34"/>
      <c r="D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</row>
    <row r="478" ht="14.25" customHeight="1">
      <c r="C478" s="34"/>
      <c r="D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</row>
    <row r="479" ht="14.25" customHeight="1">
      <c r="C479" s="34"/>
      <c r="D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</row>
    <row r="480" ht="14.25" customHeight="1">
      <c r="C480" s="34"/>
      <c r="D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</row>
    <row r="481" ht="14.25" customHeight="1">
      <c r="C481" s="34"/>
      <c r="D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</row>
    <row r="482" ht="14.25" customHeight="1">
      <c r="C482" s="34"/>
      <c r="D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</row>
    <row r="483" ht="14.25" customHeight="1">
      <c r="C483" s="34"/>
      <c r="D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</row>
    <row r="484" ht="14.25" customHeight="1">
      <c r="C484" s="34"/>
      <c r="D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</row>
    <row r="485" ht="14.25" customHeight="1">
      <c r="C485" s="34"/>
      <c r="D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</row>
  </sheetData>
  <mergeCells count="5">
    <mergeCell ref="A1:U1"/>
    <mergeCell ref="A2:B2"/>
    <mergeCell ref="C2:D2"/>
    <mergeCell ref="E2:I2"/>
    <mergeCell ref="J2:U2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2" width="22.71"/>
    <col customWidth="1" min="3" max="3" width="13.57"/>
    <col customWidth="1" min="4" max="4" width="11.57"/>
    <col customWidth="1" min="5" max="5" width="12.71"/>
    <col customWidth="1" min="6" max="7" width="11.57"/>
    <col customWidth="1" min="8" max="8" width="18.43"/>
    <col customWidth="1" min="9" max="10" width="17.71"/>
    <col customWidth="1" min="11" max="11" width="24.29"/>
    <col customWidth="1" min="12" max="20" width="17.71"/>
    <col customWidth="1" min="21" max="21" width="26.57"/>
    <col customWidth="1" min="22" max="28" width="8.71"/>
  </cols>
  <sheetData>
    <row r="1" ht="19.5" customHeight="1">
      <c r="A1" s="71" t="s">
        <v>96</v>
      </c>
      <c r="V1" s="48"/>
      <c r="W1" s="48"/>
      <c r="X1" s="48"/>
      <c r="Y1" s="48"/>
      <c r="Z1" s="48"/>
      <c r="AA1" s="48"/>
      <c r="AB1" s="48"/>
    </row>
    <row r="2" ht="43.5" customHeight="1">
      <c r="A2" s="49" t="s">
        <v>71</v>
      </c>
      <c r="B2" s="10"/>
      <c r="C2" s="50" t="s">
        <v>72</v>
      </c>
      <c r="D2" s="10"/>
      <c r="E2" s="51" t="s">
        <v>73</v>
      </c>
      <c r="F2" s="9"/>
      <c r="G2" s="9"/>
      <c r="H2" s="9"/>
      <c r="I2" s="10"/>
      <c r="J2" s="72" t="s">
        <v>74</v>
      </c>
      <c r="K2" s="9"/>
      <c r="L2" s="9"/>
      <c r="M2" s="9"/>
      <c r="N2" s="9"/>
      <c r="O2" s="9"/>
      <c r="P2" s="9"/>
      <c r="Q2" s="9"/>
      <c r="R2" s="9"/>
      <c r="S2" s="9"/>
      <c r="T2" s="9"/>
      <c r="U2" s="10"/>
    </row>
    <row r="3" ht="61.5" customHeight="1">
      <c r="A3" s="18" t="s">
        <v>75</v>
      </c>
      <c r="B3" s="18" t="s">
        <v>76</v>
      </c>
      <c r="C3" s="17" t="s">
        <v>19</v>
      </c>
      <c r="D3" s="17" t="s">
        <v>77</v>
      </c>
      <c r="E3" s="18" t="s">
        <v>78</v>
      </c>
      <c r="F3" s="18" t="s">
        <v>79</v>
      </c>
      <c r="G3" s="18" t="s">
        <v>80</v>
      </c>
      <c r="H3" s="17" t="s">
        <v>81</v>
      </c>
      <c r="I3" s="19" t="s">
        <v>82</v>
      </c>
      <c r="J3" s="73" t="s">
        <v>83</v>
      </c>
      <c r="K3" s="55" t="s">
        <v>84</v>
      </c>
      <c r="L3" s="55" t="s">
        <v>85</v>
      </c>
      <c r="M3" s="55" t="s">
        <v>86</v>
      </c>
      <c r="N3" s="55" t="s">
        <v>87</v>
      </c>
      <c r="O3" s="55" t="s">
        <v>88</v>
      </c>
      <c r="P3" s="55" t="s">
        <v>89</v>
      </c>
      <c r="Q3" s="55" t="s">
        <v>90</v>
      </c>
      <c r="R3" s="55" t="s">
        <v>91</v>
      </c>
      <c r="S3" s="55" t="s">
        <v>92</v>
      </c>
      <c r="T3" s="55" t="s">
        <v>93</v>
      </c>
      <c r="U3" s="74" t="s">
        <v>94</v>
      </c>
      <c r="V3" s="57"/>
      <c r="W3" s="58"/>
      <c r="X3" s="58"/>
      <c r="Y3" s="58"/>
      <c r="Z3" s="58"/>
      <c r="AA3" s="58"/>
      <c r="AB3" s="58"/>
    </row>
    <row r="4" ht="14.25" customHeight="1">
      <c r="A4" s="75">
        <v>45337.0</v>
      </c>
      <c r="B4" s="23" t="s">
        <v>36</v>
      </c>
      <c r="C4" s="24">
        <f>VLOOKUP('February Payroll'!B4,'Set Up Employee Data'!A:O,2,FALSE)</f>
        <v>25</v>
      </c>
      <c r="D4" s="24">
        <f t="shared" ref="D4:D13" si="1">C4*1.5</f>
        <v>37.5</v>
      </c>
      <c r="E4" s="23">
        <v>40.0</v>
      </c>
      <c r="F4" s="23">
        <v>5.0</v>
      </c>
      <c r="G4" s="23"/>
      <c r="H4" s="24"/>
      <c r="I4" s="32">
        <v>100.0</v>
      </c>
      <c r="J4" s="76">
        <f>IFERROR(VLOOKUP(B4,'Set Up Employee Data'!A:O,3,FALSE)/(VLOOKUP(B4,'Set Up Employee Data'!A:O,4,FALSE)),0)</f>
        <v>0</v>
      </c>
      <c r="K4" s="34">
        <f t="shared" ref="K4:K13" si="2">(C4*E4)+(F4*C4)</f>
        <v>1125</v>
      </c>
      <c r="L4" s="34">
        <f t="shared" ref="L4:L13" si="3">D4*G4</f>
        <v>0</v>
      </c>
      <c r="M4" s="34">
        <f t="shared" ref="M4:M13" si="4">SUM(J4:L4)+SUM(H4:I4)</f>
        <v>1225</v>
      </c>
      <c r="N4" s="34">
        <f>(M4-I4)*((VLOOKUP(B4,'Set Up Employee Data'!A:O,7,FALSE)))</f>
        <v>69.75</v>
      </c>
      <c r="O4" s="34">
        <f>(M4-I4)*((VLOOKUP(B4,'Set Up Employee Data'!A:O,8,FALSE)))</f>
        <v>16.3125</v>
      </c>
      <c r="P4" s="34">
        <f>(M4-I4)*((VLOOKUP(B4,'Set Up Employee Data'!A:O,5,FALSE)))</f>
        <v>58.5</v>
      </c>
      <c r="Q4" s="34">
        <f>(M4-I4)*((VLOOKUP(B4,'Set Up Employee Data'!A:O,6,FALSE)))</f>
        <v>56.25</v>
      </c>
      <c r="R4" s="34">
        <f>IFERROR(((VLOOKUP(B4,'Set Up Employee Data'!A:O,9,FALSE)))+((VLOOKUP(B4,'Set Up Employee Data'!A:O,10,FALSE)))+((VLOOKUP(B4,'Set Up Employee Data'!A:O,11,FALSE)))+((VLOOKUP(B4,'Set Up Employee Data'!A:O,12,FALSE))),0)</f>
        <v>125</v>
      </c>
      <c r="S4" s="34">
        <f>IFERROR(((VLOOKUP(B4,'Set Up Employee Data'!A:O,13,FALSE)))+((VLOOKUP(B4,'Set Up Employee Data'!A:O,14,FALSE)))+((VLOOKUP(B4,'Set Up Employee Data'!A:O,15,FALSE))),0)</f>
        <v>0</v>
      </c>
      <c r="T4" s="34">
        <f t="shared" ref="T4:T13" si="5">SUM(N4:S4)</f>
        <v>325.8125</v>
      </c>
      <c r="U4" s="77">
        <f t="shared" ref="U4:U13" si="6">M4-T4</f>
        <v>899.1875</v>
      </c>
    </row>
    <row r="5" ht="14.25" customHeight="1">
      <c r="A5" s="75">
        <v>45337.0</v>
      </c>
      <c r="B5" s="23" t="s">
        <v>37</v>
      </c>
      <c r="C5" s="24" t="str">
        <f>VLOOKUP('February Payroll'!B5,'Set Up Employee Data'!A:O,2,FALSE)</f>
        <v/>
      </c>
      <c r="D5" s="24">
        <f t="shared" si="1"/>
        <v>0</v>
      </c>
      <c r="E5" s="23"/>
      <c r="F5" s="23"/>
      <c r="G5" s="23"/>
      <c r="H5" s="24"/>
      <c r="I5" s="32"/>
      <c r="J5" s="76">
        <f>IFERROR(VLOOKUP(B5,'Set Up Employee Data'!A:O,3,FALSE)/(VLOOKUP(B5,'Set Up Employee Data'!A:O,4,FALSE)),0)</f>
        <v>2884.615385</v>
      </c>
      <c r="K5" s="34">
        <f t="shared" si="2"/>
        <v>0</v>
      </c>
      <c r="L5" s="34">
        <f t="shared" si="3"/>
        <v>0</v>
      </c>
      <c r="M5" s="34">
        <f t="shared" si="4"/>
        <v>2884.615385</v>
      </c>
      <c r="N5" s="34">
        <f>(M5-I5)*((VLOOKUP(B5,'Set Up Employee Data'!A:O,7,FALSE)))</f>
        <v>178.8461538</v>
      </c>
      <c r="O5" s="34">
        <f>(M5-I5)*((VLOOKUP(B5,'Set Up Employee Data'!A:O,8,FALSE)))</f>
        <v>41.82692308</v>
      </c>
      <c r="P5" s="34">
        <f>(M5-I5)*((VLOOKUP(B5,'Set Up Employee Data'!A:O,5,FALSE)))</f>
        <v>150</v>
      </c>
      <c r="Q5" s="34">
        <f>(M5-I5)*((VLOOKUP(B5,'Set Up Employee Data'!A:O,6,FALSE)))</f>
        <v>0</v>
      </c>
      <c r="R5" s="34">
        <f>IFERROR(((VLOOKUP(B5,'Set Up Employee Data'!A:O,9,FALSE)))+((VLOOKUP(B5,'Set Up Employee Data'!A:O,10,FALSE)))+((VLOOKUP(B5,'Set Up Employee Data'!A:O,11,FALSE)))+((VLOOKUP(B5,'Set Up Employee Data'!A:O,12,FALSE))),0)</f>
        <v>0</v>
      </c>
      <c r="S5" s="34">
        <f>IFERROR(((VLOOKUP(B5,'Set Up Employee Data'!A:O,13,FALSE)))+((VLOOKUP(B5,'Set Up Employee Data'!A:O,14,FALSE)))+((VLOOKUP(B5,'Set Up Employee Data'!A:O,15,FALSE))),0)</f>
        <v>0</v>
      </c>
      <c r="T5" s="34">
        <f t="shared" si="5"/>
        <v>370.6730769</v>
      </c>
      <c r="U5" s="77">
        <f t="shared" si="6"/>
        <v>2513.942308</v>
      </c>
    </row>
    <row r="6" ht="14.25" customHeight="1">
      <c r="A6" s="75">
        <v>45337.0</v>
      </c>
      <c r="B6" s="23" t="s">
        <v>38</v>
      </c>
      <c r="C6" s="24" t="str">
        <f>VLOOKUP('February Payroll'!B6,'Set Up Employee Data'!A:O,2,FALSE)</f>
        <v/>
      </c>
      <c r="D6" s="24">
        <f t="shared" si="1"/>
        <v>0</v>
      </c>
      <c r="E6" s="23"/>
      <c r="F6" s="23"/>
      <c r="G6" s="23"/>
      <c r="H6" s="24"/>
      <c r="I6" s="32"/>
      <c r="J6" s="76">
        <f>IFERROR(VLOOKUP(B6,'Set Up Employee Data'!A:O,3,FALSE)/(VLOOKUP(B6,'Set Up Employee Data'!A:O,4,FALSE)),0)</f>
        <v>961.5384615</v>
      </c>
      <c r="K6" s="34">
        <f t="shared" si="2"/>
        <v>0</v>
      </c>
      <c r="L6" s="34">
        <f t="shared" si="3"/>
        <v>0</v>
      </c>
      <c r="M6" s="34">
        <f t="shared" si="4"/>
        <v>961.5384615</v>
      </c>
      <c r="N6" s="34">
        <f>(M6-I6)*((VLOOKUP(B6,'Set Up Employee Data'!A:O,7,FALSE)))</f>
        <v>59.61538462</v>
      </c>
      <c r="O6" s="34">
        <f>(M6-I6)*((VLOOKUP(B6,'Set Up Employee Data'!A:O,8,FALSE)))</f>
        <v>13.94230769</v>
      </c>
      <c r="P6" s="34">
        <f>(M6-I6)*((VLOOKUP(B6,'Set Up Employee Data'!A:O,5,FALSE)))</f>
        <v>50</v>
      </c>
      <c r="Q6" s="34">
        <f>(M6-I6)*((VLOOKUP(B6,'Set Up Employee Data'!A:O,6,FALSE)))</f>
        <v>0</v>
      </c>
      <c r="R6" s="34">
        <f>IFERROR(((VLOOKUP(B6,'Set Up Employee Data'!A:O,9,FALSE)))+((VLOOKUP(B6,'Set Up Employee Data'!A:O,10,FALSE)))+((VLOOKUP(B6,'Set Up Employee Data'!A:O,11,FALSE)))+((VLOOKUP(B6,'Set Up Employee Data'!A:O,12,FALSE))),0)</f>
        <v>0</v>
      </c>
      <c r="S6" s="34">
        <f>IFERROR(((VLOOKUP(B6,'Set Up Employee Data'!A:O,13,FALSE)))+((VLOOKUP(B6,'Set Up Employee Data'!A:O,14,FALSE)))+((VLOOKUP(B6,'Set Up Employee Data'!A:O,15,FALSE))),0)</f>
        <v>0</v>
      </c>
      <c r="T6" s="34">
        <f t="shared" si="5"/>
        <v>123.5576923</v>
      </c>
      <c r="U6" s="77">
        <f t="shared" si="6"/>
        <v>837.9807692</v>
      </c>
    </row>
    <row r="7" ht="14.25" customHeight="1">
      <c r="A7" s="75">
        <v>45337.0</v>
      </c>
      <c r="B7" s="23" t="s">
        <v>39</v>
      </c>
      <c r="C7" s="24">
        <f>VLOOKUP('February Payroll'!B7,'Set Up Employee Data'!A:O,2,FALSE)</f>
        <v>15</v>
      </c>
      <c r="D7" s="24">
        <f t="shared" si="1"/>
        <v>22.5</v>
      </c>
      <c r="E7" s="23">
        <v>20.0</v>
      </c>
      <c r="F7" s="23"/>
      <c r="G7" s="23"/>
      <c r="H7" s="24"/>
      <c r="I7" s="32"/>
      <c r="J7" s="76">
        <f>IFERROR(VLOOKUP(B7,'Set Up Employee Data'!A:O,3,FALSE)/(VLOOKUP(B7,'Set Up Employee Data'!A:O,4,FALSE)),0)</f>
        <v>0</v>
      </c>
      <c r="K7" s="34">
        <f t="shared" si="2"/>
        <v>300</v>
      </c>
      <c r="L7" s="34">
        <f t="shared" si="3"/>
        <v>0</v>
      </c>
      <c r="M7" s="34">
        <f t="shared" si="4"/>
        <v>300</v>
      </c>
      <c r="N7" s="34">
        <f>(M7-I7)*((VLOOKUP(B7,'Set Up Employee Data'!A:O,7,FALSE)))</f>
        <v>18.6</v>
      </c>
      <c r="O7" s="34">
        <f>(M7-I7)*((VLOOKUP(B7,'Set Up Employee Data'!A:O,8,FALSE)))</f>
        <v>4.35</v>
      </c>
      <c r="P7" s="34">
        <f>(M7-I7)*((VLOOKUP(B7,'Set Up Employee Data'!A:O,5,FALSE)))</f>
        <v>15.6</v>
      </c>
      <c r="Q7" s="34">
        <f>(M7-I7)*((VLOOKUP(B7,'Set Up Employee Data'!A:O,6,FALSE)))</f>
        <v>0</v>
      </c>
      <c r="R7" s="34">
        <f>IFERROR(((VLOOKUP(B7,'Set Up Employee Data'!A:O,9,FALSE)))+((VLOOKUP(B7,'Set Up Employee Data'!A:O,10,FALSE)))+((VLOOKUP(B7,'Set Up Employee Data'!A:O,11,FALSE)))+((VLOOKUP(B7,'Set Up Employee Data'!A:O,12,FALSE))),0)</f>
        <v>0</v>
      </c>
      <c r="S7" s="34">
        <f>IFERROR(((VLOOKUP(B7,'Set Up Employee Data'!A:O,13,FALSE)))+((VLOOKUP(B7,'Set Up Employee Data'!A:O,14,FALSE)))+((VLOOKUP(B7,'Set Up Employee Data'!A:O,15,FALSE))),0)</f>
        <v>0</v>
      </c>
      <c r="T7" s="34">
        <f t="shared" si="5"/>
        <v>38.55</v>
      </c>
      <c r="U7" s="77">
        <f t="shared" si="6"/>
        <v>261.45</v>
      </c>
    </row>
    <row r="8" ht="14.25" customHeight="1">
      <c r="A8" s="75">
        <v>45337.0</v>
      </c>
      <c r="B8" s="23" t="s">
        <v>40</v>
      </c>
      <c r="C8" s="24">
        <f>VLOOKUP('February Payroll'!B8,'Set Up Employee Data'!A:O,2,FALSE)</f>
        <v>20</v>
      </c>
      <c r="D8" s="24">
        <f t="shared" si="1"/>
        <v>30</v>
      </c>
      <c r="E8" s="23">
        <v>15.0</v>
      </c>
      <c r="F8" s="23"/>
      <c r="G8" s="23"/>
      <c r="H8" s="24"/>
      <c r="I8" s="32"/>
      <c r="J8" s="76">
        <f>IFERROR(VLOOKUP(B8,'Set Up Employee Data'!A:O,3,FALSE)/(VLOOKUP(B8,'Set Up Employee Data'!A:O,4,FALSE)),0)</f>
        <v>0</v>
      </c>
      <c r="K8" s="34">
        <f t="shared" si="2"/>
        <v>300</v>
      </c>
      <c r="L8" s="34">
        <f t="shared" si="3"/>
        <v>0</v>
      </c>
      <c r="M8" s="34">
        <f t="shared" si="4"/>
        <v>300</v>
      </c>
      <c r="N8" s="34">
        <f>(M8-I8)*((VLOOKUP(B8,'Set Up Employee Data'!A:O,7,FALSE)))</f>
        <v>18.6</v>
      </c>
      <c r="O8" s="34">
        <f>(M8-I8)*((VLOOKUP(B8,'Set Up Employee Data'!A:O,8,FALSE)))</f>
        <v>4.35</v>
      </c>
      <c r="P8" s="34">
        <f>(M8-I8)*((VLOOKUP(B8,'Set Up Employee Data'!A:O,5,FALSE)))</f>
        <v>15.6</v>
      </c>
      <c r="Q8" s="34">
        <f>(M8-I8)*((VLOOKUP(B8,'Set Up Employee Data'!A:O,6,FALSE)))</f>
        <v>0</v>
      </c>
      <c r="R8" s="34">
        <f>IFERROR(((VLOOKUP(B8,'Set Up Employee Data'!A:O,9,FALSE)))+((VLOOKUP(B8,'Set Up Employee Data'!A:O,10,FALSE)))+((VLOOKUP(B8,'Set Up Employee Data'!A:O,11,FALSE)))+((VLOOKUP(B8,'Set Up Employee Data'!A:O,12,FALSE))),0)</f>
        <v>0</v>
      </c>
      <c r="S8" s="34">
        <f>IFERROR(((VLOOKUP(B8,'Set Up Employee Data'!A:O,13,FALSE)))+((VLOOKUP(B8,'Set Up Employee Data'!A:O,14,FALSE)))+((VLOOKUP(B8,'Set Up Employee Data'!A:O,15,FALSE))),0)</f>
        <v>0</v>
      </c>
      <c r="T8" s="34">
        <f t="shared" si="5"/>
        <v>38.55</v>
      </c>
      <c r="U8" s="62">
        <f t="shared" si="6"/>
        <v>261.45</v>
      </c>
    </row>
    <row r="9" ht="14.25" customHeight="1">
      <c r="A9" s="75">
        <v>45337.0</v>
      </c>
      <c r="B9" s="23" t="s">
        <v>41</v>
      </c>
      <c r="C9" s="24" t="str">
        <f>VLOOKUP('February Payroll'!B9,'Set Up Employee Data'!A:O,2,FALSE)</f>
        <v/>
      </c>
      <c r="D9" s="24">
        <f t="shared" si="1"/>
        <v>0</v>
      </c>
      <c r="E9" s="23"/>
      <c r="F9" s="23"/>
      <c r="G9" s="23"/>
      <c r="H9" s="24"/>
      <c r="I9" s="32"/>
      <c r="J9" s="76">
        <f>IFERROR(VLOOKUP(B9,'Set Up Employee Data'!A:O,3,FALSE)/(VLOOKUP(B9,'Set Up Employee Data'!A:O,4,FALSE)),0)</f>
        <v>730.7692308</v>
      </c>
      <c r="K9" s="34">
        <f t="shared" si="2"/>
        <v>0</v>
      </c>
      <c r="L9" s="34">
        <f t="shared" si="3"/>
        <v>0</v>
      </c>
      <c r="M9" s="34">
        <f t="shared" si="4"/>
        <v>730.7692308</v>
      </c>
      <c r="N9" s="34">
        <f>(M9-I9)*((VLOOKUP(B9,'Set Up Employee Data'!A:O,7,FALSE)))</f>
        <v>45.30769231</v>
      </c>
      <c r="O9" s="34">
        <f>(M9-I9)*((VLOOKUP(B9,'Set Up Employee Data'!A:O,8,FALSE)))</f>
        <v>10.59615385</v>
      </c>
      <c r="P9" s="34">
        <f>(M9-I9)*((VLOOKUP(B9,'Set Up Employee Data'!A:O,5,FALSE)))</f>
        <v>38</v>
      </c>
      <c r="Q9" s="34">
        <f>(M9-I9)*((VLOOKUP(B9,'Set Up Employee Data'!A:O,6,FALSE)))</f>
        <v>0</v>
      </c>
      <c r="R9" s="34">
        <f>IFERROR(((VLOOKUP(B9,'Set Up Employee Data'!A:O,9,FALSE)))+((VLOOKUP(B9,'Set Up Employee Data'!A:O,10,FALSE)))+((VLOOKUP(B9,'Set Up Employee Data'!A:O,11,FALSE)))+((VLOOKUP(B9,'Set Up Employee Data'!A:O,12,FALSE))),0)</f>
        <v>0</v>
      </c>
      <c r="S9" s="34">
        <f>IFERROR(((VLOOKUP(B9,'Set Up Employee Data'!A:O,13,FALSE)))+((VLOOKUP(B9,'Set Up Employee Data'!A:O,14,FALSE)))+((VLOOKUP(B9,'Set Up Employee Data'!A:O,15,FALSE))),0)</f>
        <v>0</v>
      </c>
      <c r="T9" s="34">
        <f t="shared" si="5"/>
        <v>93.90384615</v>
      </c>
      <c r="U9" s="62">
        <f t="shared" si="6"/>
        <v>636.8653846</v>
      </c>
    </row>
    <row r="10" ht="14.25" customHeight="1">
      <c r="A10" s="75">
        <v>45337.0</v>
      </c>
      <c r="B10" s="23" t="s">
        <v>42</v>
      </c>
      <c r="C10" s="24">
        <f>VLOOKUP('February Payroll'!B10,'Set Up Employee Data'!A:O,2,FALSE)</f>
        <v>35</v>
      </c>
      <c r="D10" s="24">
        <f t="shared" si="1"/>
        <v>52.5</v>
      </c>
      <c r="E10" s="23">
        <v>10.0</v>
      </c>
      <c r="F10" s="23"/>
      <c r="G10" s="23"/>
      <c r="H10" s="24"/>
      <c r="I10" s="32"/>
      <c r="J10" s="76">
        <f>IFERROR(VLOOKUP(B10,'Set Up Employee Data'!A:O,3,FALSE)/(VLOOKUP(B10,'Set Up Employee Data'!A:O,4,FALSE)),0)</f>
        <v>0</v>
      </c>
      <c r="K10" s="34">
        <f t="shared" si="2"/>
        <v>350</v>
      </c>
      <c r="L10" s="34">
        <f t="shared" si="3"/>
        <v>0</v>
      </c>
      <c r="M10" s="34">
        <f t="shared" si="4"/>
        <v>350</v>
      </c>
      <c r="N10" s="34">
        <f>(M10-I10)*((VLOOKUP(B10,'Set Up Employee Data'!A:O,7,FALSE)))</f>
        <v>21.7</v>
      </c>
      <c r="O10" s="34">
        <f>(M10-I10)*((VLOOKUP(B10,'Set Up Employee Data'!A:O,8,FALSE)))</f>
        <v>5.075</v>
      </c>
      <c r="P10" s="34">
        <f>(M10-I10)*((VLOOKUP(B10,'Set Up Employee Data'!A:O,5,FALSE)))</f>
        <v>18.2</v>
      </c>
      <c r="Q10" s="34">
        <f>(M10-I10)*((VLOOKUP(B10,'Set Up Employee Data'!A:O,6,FALSE)))</f>
        <v>0</v>
      </c>
      <c r="R10" s="34">
        <f>IFERROR(((VLOOKUP(B10,'Set Up Employee Data'!A:O,9,FALSE)))+((VLOOKUP(B10,'Set Up Employee Data'!A:O,10,FALSE)))+((VLOOKUP(B10,'Set Up Employee Data'!A:O,11,FALSE)))+((VLOOKUP(B10,'Set Up Employee Data'!A:O,12,FALSE))),0)</f>
        <v>0</v>
      </c>
      <c r="S10" s="34">
        <f>IFERROR(((VLOOKUP(B10,'Set Up Employee Data'!A:O,13,FALSE)))+((VLOOKUP(B10,'Set Up Employee Data'!A:O,14,FALSE)))+((VLOOKUP(B10,'Set Up Employee Data'!A:O,15,FALSE))),0)</f>
        <v>0</v>
      </c>
      <c r="T10" s="34">
        <f t="shared" si="5"/>
        <v>44.975</v>
      </c>
      <c r="U10" s="62">
        <f t="shared" si="6"/>
        <v>305.025</v>
      </c>
    </row>
    <row r="11" ht="14.25" customHeight="1">
      <c r="A11" s="75">
        <v>45337.0</v>
      </c>
      <c r="B11" s="23" t="s">
        <v>43</v>
      </c>
      <c r="C11" s="24" t="str">
        <f>VLOOKUP('February Payroll'!B11,'Set Up Employee Data'!A:O,2,FALSE)</f>
        <v/>
      </c>
      <c r="D11" s="24">
        <f t="shared" si="1"/>
        <v>0</v>
      </c>
      <c r="E11" s="23"/>
      <c r="F11" s="23"/>
      <c r="G11" s="23"/>
      <c r="H11" s="24"/>
      <c r="I11" s="32"/>
      <c r="J11" s="76">
        <f>IFERROR(VLOOKUP(B11,'Set Up Employee Data'!A:O,3,FALSE)/(VLOOKUP(B11,'Set Up Employee Data'!A:O,4,FALSE)),0)</f>
        <v>1057.692308</v>
      </c>
      <c r="K11" s="34">
        <f t="shared" si="2"/>
        <v>0</v>
      </c>
      <c r="L11" s="34">
        <f t="shared" si="3"/>
        <v>0</v>
      </c>
      <c r="M11" s="34">
        <f t="shared" si="4"/>
        <v>1057.692308</v>
      </c>
      <c r="N11" s="34">
        <f>(M11-I11)*((VLOOKUP(B11,'Set Up Employee Data'!A:O,7,FALSE)))</f>
        <v>65.57692308</v>
      </c>
      <c r="O11" s="34">
        <f>(M11-I11)*((VLOOKUP(B11,'Set Up Employee Data'!A:O,8,FALSE)))</f>
        <v>15.33653846</v>
      </c>
      <c r="P11" s="34">
        <f>(M11-I11)*((VLOOKUP(B11,'Set Up Employee Data'!A:O,5,FALSE)))</f>
        <v>55</v>
      </c>
      <c r="Q11" s="34">
        <f>(M11-I11)*((VLOOKUP(B11,'Set Up Employee Data'!A:O,6,FALSE)))</f>
        <v>0</v>
      </c>
      <c r="R11" s="34">
        <f>IFERROR(((VLOOKUP(B11,'Set Up Employee Data'!A:O,9,FALSE)))+((VLOOKUP(B11,'Set Up Employee Data'!A:O,10,FALSE)))+((VLOOKUP(B11,'Set Up Employee Data'!A:O,11,FALSE)))+((VLOOKUP(B11,'Set Up Employee Data'!A:O,12,FALSE))),0)</f>
        <v>0</v>
      </c>
      <c r="S11" s="34">
        <f>IFERROR(((VLOOKUP(B11,'Set Up Employee Data'!A:O,13,FALSE)))+((VLOOKUP(B11,'Set Up Employee Data'!A:O,14,FALSE)))+((VLOOKUP(B11,'Set Up Employee Data'!A:O,15,FALSE))),0)</f>
        <v>0</v>
      </c>
      <c r="T11" s="34">
        <f t="shared" si="5"/>
        <v>135.9134615</v>
      </c>
      <c r="U11" s="62">
        <f t="shared" si="6"/>
        <v>921.7788462</v>
      </c>
    </row>
    <row r="12" ht="14.25" customHeight="1">
      <c r="A12" s="75">
        <v>45337.0</v>
      </c>
      <c r="B12" s="23" t="s">
        <v>44</v>
      </c>
      <c r="C12" s="24">
        <f>VLOOKUP('February Payroll'!B12,'Set Up Employee Data'!A:O,2,FALSE)</f>
        <v>40</v>
      </c>
      <c r="D12" s="24">
        <f t="shared" si="1"/>
        <v>60</v>
      </c>
      <c r="E12" s="23">
        <v>2.0</v>
      </c>
      <c r="F12" s="23"/>
      <c r="G12" s="23"/>
      <c r="H12" s="24"/>
      <c r="I12" s="32"/>
      <c r="J12" s="76">
        <f>IFERROR(VLOOKUP(B12,'Set Up Employee Data'!A:O,3,FALSE)/(VLOOKUP(B12,'Set Up Employee Data'!A:O,4,FALSE)),0)</f>
        <v>0</v>
      </c>
      <c r="K12" s="34">
        <f t="shared" si="2"/>
        <v>80</v>
      </c>
      <c r="L12" s="34">
        <f t="shared" si="3"/>
        <v>0</v>
      </c>
      <c r="M12" s="34">
        <f t="shared" si="4"/>
        <v>80</v>
      </c>
      <c r="N12" s="34">
        <f>(M12-I12)*((VLOOKUP(B12,'Set Up Employee Data'!A:O,7,FALSE)))</f>
        <v>4.96</v>
      </c>
      <c r="O12" s="34">
        <f>(M12-I12)*((VLOOKUP(B12,'Set Up Employee Data'!A:O,8,FALSE)))</f>
        <v>1.16</v>
      </c>
      <c r="P12" s="34">
        <f>(M12-I12)*((VLOOKUP(B12,'Set Up Employee Data'!A:O,5,FALSE)))</f>
        <v>4.16</v>
      </c>
      <c r="Q12" s="34">
        <f>(M12-I12)*((VLOOKUP(B12,'Set Up Employee Data'!A:O,6,FALSE)))</f>
        <v>0</v>
      </c>
      <c r="R12" s="34">
        <f>IFERROR(((VLOOKUP(B12,'Set Up Employee Data'!A:O,9,FALSE)))+((VLOOKUP(B12,'Set Up Employee Data'!A:O,10,FALSE)))+((VLOOKUP(B12,'Set Up Employee Data'!A:O,11,FALSE)))+((VLOOKUP(B12,'Set Up Employee Data'!A:O,12,FALSE))),0)</f>
        <v>0</v>
      </c>
      <c r="S12" s="34">
        <f>IFERROR(((VLOOKUP(B12,'Set Up Employee Data'!A:O,13,FALSE)))+((VLOOKUP(B12,'Set Up Employee Data'!A:O,14,FALSE)))+((VLOOKUP(B12,'Set Up Employee Data'!A:O,15,FALSE))),0)</f>
        <v>0</v>
      </c>
      <c r="T12" s="34">
        <f t="shared" si="5"/>
        <v>10.28</v>
      </c>
      <c r="U12" s="62">
        <f t="shared" si="6"/>
        <v>69.72</v>
      </c>
    </row>
    <row r="13" ht="14.25" customHeight="1">
      <c r="A13" s="75">
        <v>45337.0</v>
      </c>
      <c r="B13" s="23" t="s">
        <v>45</v>
      </c>
      <c r="C13" s="24" t="str">
        <f>VLOOKUP('February Payroll'!B13,'Set Up Employee Data'!A:O,2,FALSE)</f>
        <v/>
      </c>
      <c r="D13" s="24">
        <f t="shared" si="1"/>
        <v>0</v>
      </c>
      <c r="E13" s="23"/>
      <c r="F13" s="23"/>
      <c r="G13" s="23"/>
      <c r="H13" s="24"/>
      <c r="I13" s="32"/>
      <c r="J13" s="76">
        <f>IFERROR(VLOOKUP(B13,'Set Up Employee Data'!A:O,3,FALSE)/(VLOOKUP(B13,'Set Up Employee Data'!A:O,4,FALSE)),0)</f>
        <v>1923.076923</v>
      </c>
      <c r="K13" s="34">
        <f t="shared" si="2"/>
        <v>0</v>
      </c>
      <c r="L13" s="34">
        <f t="shared" si="3"/>
        <v>0</v>
      </c>
      <c r="M13" s="34">
        <f t="shared" si="4"/>
        <v>1923.076923</v>
      </c>
      <c r="N13" s="34">
        <f>(M13-I13)*((VLOOKUP(B13,'Set Up Employee Data'!A:O,7,FALSE)))</f>
        <v>119.2307692</v>
      </c>
      <c r="O13" s="34">
        <f>(M13-I13)*((VLOOKUP(B13,'Set Up Employee Data'!A:O,8,FALSE)))</f>
        <v>27.88461538</v>
      </c>
      <c r="P13" s="34">
        <f>(M13-I13)*((VLOOKUP(B13,'Set Up Employee Data'!A:O,5,FALSE)))</f>
        <v>100</v>
      </c>
      <c r="Q13" s="34">
        <f>(M13-I13)*((VLOOKUP(B13,'Set Up Employee Data'!A:O,6,FALSE)))</f>
        <v>0</v>
      </c>
      <c r="R13" s="34">
        <f>IFERROR(((VLOOKUP(B13,'Set Up Employee Data'!A:O,9,FALSE)))+((VLOOKUP(B13,'Set Up Employee Data'!A:O,10,FALSE)))+((VLOOKUP(B13,'Set Up Employee Data'!A:O,11,FALSE)))+((VLOOKUP(B13,'Set Up Employee Data'!A:O,12,FALSE))),0)</f>
        <v>0</v>
      </c>
      <c r="S13" s="34">
        <f>IFERROR(((VLOOKUP(B13,'Set Up Employee Data'!A:O,13,FALSE)))+((VLOOKUP(B13,'Set Up Employee Data'!A:O,14,FALSE)))+((VLOOKUP(B13,'Set Up Employee Data'!A:O,15,FALSE))),0)</f>
        <v>0</v>
      </c>
      <c r="T13" s="34">
        <f t="shared" si="5"/>
        <v>247.1153846</v>
      </c>
      <c r="U13" s="62">
        <f t="shared" si="6"/>
        <v>1675.961538</v>
      </c>
    </row>
    <row r="14" ht="12.75" customHeight="1">
      <c r="A14" s="63"/>
      <c r="B14" s="63" t="s">
        <v>95</v>
      </c>
      <c r="C14" s="64"/>
      <c r="D14" s="64"/>
      <c r="E14" s="65">
        <f t="shared" ref="E14:U14" si="7">SUM(E4:E13)</f>
        <v>87</v>
      </c>
      <c r="F14" s="65">
        <f t="shared" si="7"/>
        <v>5</v>
      </c>
      <c r="G14" s="65">
        <f t="shared" si="7"/>
        <v>0</v>
      </c>
      <c r="H14" s="64">
        <f t="shared" si="7"/>
        <v>0</v>
      </c>
      <c r="I14" s="64">
        <f t="shared" si="7"/>
        <v>100</v>
      </c>
      <c r="J14" s="64">
        <f t="shared" si="7"/>
        <v>7557.692308</v>
      </c>
      <c r="K14" s="64">
        <f t="shared" si="7"/>
        <v>2155</v>
      </c>
      <c r="L14" s="64">
        <f t="shared" si="7"/>
        <v>0</v>
      </c>
      <c r="M14" s="64">
        <f t="shared" si="7"/>
        <v>9812.692308</v>
      </c>
      <c r="N14" s="64">
        <f t="shared" si="7"/>
        <v>602.1869231</v>
      </c>
      <c r="O14" s="64">
        <f t="shared" si="7"/>
        <v>140.8340385</v>
      </c>
      <c r="P14" s="64">
        <f t="shared" si="7"/>
        <v>505.06</v>
      </c>
      <c r="Q14" s="64">
        <f t="shared" si="7"/>
        <v>56.25</v>
      </c>
      <c r="R14" s="64">
        <f t="shared" si="7"/>
        <v>125</v>
      </c>
      <c r="S14" s="64">
        <f t="shared" si="7"/>
        <v>0</v>
      </c>
      <c r="T14" s="64">
        <f t="shared" si="7"/>
        <v>1429.330962</v>
      </c>
      <c r="U14" s="78">
        <f t="shared" si="7"/>
        <v>8383.361346</v>
      </c>
      <c r="V14" s="34"/>
      <c r="W14" s="69"/>
      <c r="X14" s="69"/>
      <c r="Y14" s="69"/>
      <c r="Z14" s="69"/>
      <c r="AA14" s="69"/>
      <c r="AB14" s="69"/>
    </row>
    <row r="15" ht="14.25" customHeight="1">
      <c r="C15" s="34"/>
      <c r="D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ht="14.25" customHeight="1">
      <c r="C16" s="34"/>
      <c r="D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</row>
    <row r="17" ht="14.25" customHeight="1">
      <c r="C17" s="34"/>
      <c r="D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ht="14.25" customHeight="1">
      <c r="C18" s="34"/>
      <c r="D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ht="14.25" customHeight="1">
      <c r="C19" s="34"/>
      <c r="D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ht="14.25" customHeight="1">
      <c r="C20" s="34"/>
      <c r="D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ht="14.25" customHeight="1">
      <c r="C21" s="34"/>
      <c r="D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ht="14.25" customHeight="1">
      <c r="C22" s="34"/>
      <c r="D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ht="14.25" customHeight="1">
      <c r="C23" s="34"/>
      <c r="D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ht="14.25" customHeight="1">
      <c r="C24" s="34"/>
      <c r="D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</row>
    <row r="25" ht="14.25" customHeight="1">
      <c r="C25" s="34"/>
      <c r="D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ht="14.25" customHeight="1">
      <c r="C26" s="34"/>
      <c r="D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ht="14.25" customHeight="1">
      <c r="C27" s="34"/>
      <c r="D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ht="14.25" customHeight="1">
      <c r="C28" s="34"/>
      <c r="D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ht="14.25" customHeight="1">
      <c r="C29" s="34"/>
      <c r="D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ht="14.25" customHeight="1">
      <c r="C30" s="34"/>
      <c r="D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ht="14.25" customHeight="1">
      <c r="C31" s="34"/>
      <c r="D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ht="14.25" customHeight="1">
      <c r="C32" s="34"/>
      <c r="D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ht="14.25" customHeight="1">
      <c r="C33" s="34"/>
      <c r="D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ht="14.25" customHeight="1">
      <c r="C34" s="34"/>
      <c r="D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ht="14.25" customHeight="1">
      <c r="C35" s="34"/>
      <c r="D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ht="14.25" customHeight="1">
      <c r="C36" s="34"/>
      <c r="D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</row>
    <row r="37" ht="14.25" customHeight="1">
      <c r="C37" s="34"/>
      <c r="D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ht="14.25" customHeight="1">
      <c r="C38" s="34"/>
      <c r="D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ht="14.25" customHeight="1">
      <c r="C39" s="34"/>
      <c r="D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ht="14.25" customHeight="1">
      <c r="C40" s="34"/>
      <c r="D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ht="14.25" customHeight="1">
      <c r="C41" s="34"/>
      <c r="D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ht="14.25" customHeight="1">
      <c r="C42" s="34"/>
      <c r="D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ht="14.25" customHeight="1">
      <c r="C43" s="34"/>
      <c r="D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ht="14.25" customHeight="1">
      <c r="C44" s="34"/>
      <c r="D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ht="14.25" customHeight="1">
      <c r="C45" s="34"/>
      <c r="D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ht="14.25" customHeight="1">
      <c r="C46" s="34"/>
      <c r="D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ht="14.25" customHeight="1">
      <c r="C47" s="34"/>
      <c r="D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ht="14.25" customHeight="1">
      <c r="C48" s="34"/>
      <c r="D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ht="14.25" customHeight="1">
      <c r="C49" s="34"/>
      <c r="D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ht="14.25" customHeight="1">
      <c r="C50" s="34"/>
      <c r="D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ht="14.25" customHeight="1">
      <c r="C51" s="34"/>
      <c r="D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ht="14.25" customHeight="1">
      <c r="C52" s="34"/>
      <c r="D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ht="14.25" customHeight="1">
      <c r="C53" s="34"/>
      <c r="D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ht="14.25" customHeight="1">
      <c r="C54" s="34"/>
      <c r="D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ht="14.25" customHeight="1">
      <c r="C55" s="34"/>
      <c r="D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ht="14.25" customHeight="1">
      <c r="C56" s="34"/>
      <c r="D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ht="14.25" customHeight="1">
      <c r="C57" s="34"/>
      <c r="D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ht="14.25" customHeight="1">
      <c r="C58" s="34"/>
      <c r="D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ht="14.25" customHeight="1">
      <c r="C59" s="34"/>
      <c r="D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ht="14.25" customHeight="1">
      <c r="C60" s="34"/>
      <c r="D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</row>
    <row r="61" ht="14.25" customHeight="1">
      <c r="C61" s="34"/>
      <c r="D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</row>
    <row r="62" ht="14.25" customHeight="1">
      <c r="C62" s="34"/>
      <c r="D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</row>
    <row r="63" ht="14.25" customHeight="1">
      <c r="C63" s="34"/>
      <c r="D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ht="14.25" customHeight="1">
      <c r="C64" s="34"/>
      <c r="D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ht="14.25" customHeight="1">
      <c r="C65" s="34"/>
      <c r="D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ht="14.25" customHeight="1">
      <c r="C66" s="34"/>
      <c r="D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ht="14.25" customHeight="1">
      <c r="C67" s="34"/>
      <c r="D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ht="14.25" customHeight="1">
      <c r="C68" s="34"/>
      <c r="D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ht="14.25" customHeight="1">
      <c r="C69" s="34"/>
      <c r="D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ht="14.25" customHeight="1">
      <c r="C70" s="34"/>
      <c r="D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ht="14.25" customHeight="1">
      <c r="C71" s="34"/>
      <c r="D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ht="14.25" customHeight="1">
      <c r="C72" s="34"/>
      <c r="D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ht="14.25" customHeight="1">
      <c r="C73" s="34"/>
      <c r="D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ht="14.25" customHeight="1">
      <c r="C74" s="34"/>
      <c r="D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ht="14.25" customHeight="1">
      <c r="C75" s="34"/>
      <c r="D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ht="14.25" customHeight="1">
      <c r="C76" s="34"/>
      <c r="D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ht="14.25" customHeight="1">
      <c r="C77" s="34"/>
      <c r="D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ht="14.25" customHeight="1">
      <c r="C78" s="34"/>
      <c r="D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ht="14.25" customHeight="1">
      <c r="C79" s="34"/>
      <c r="D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ht="14.25" customHeight="1">
      <c r="C80" s="34"/>
      <c r="D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ht="14.25" customHeight="1">
      <c r="C81" s="34"/>
      <c r="D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ht="14.25" customHeight="1">
      <c r="C82" s="34"/>
      <c r="D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ht="14.25" customHeight="1">
      <c r="C83" s="34"/>
      <c r="D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ht="14.25" customHeight="1">
      <c r="C84" s="34"/>
      <c r="D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ht="14.25" customHeight="1">
      <c r="C85" s="34"/>
      <c r="D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ht="14.25" customHeight="1">
      <c r="C86" s="34"/>
      <c r="D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  <row r="87" ht="14.25" customHeight="1">
      <c r="C87" s="34"/>
      <c r="D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</row>
    <row r="88" ht="14.25" customHeight="1">
      <c r="C88" s="34"/>
      <c r="D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</row>
    <row r="89" ht="14.25" customHeight="1">
      <c r="C89" s="34"/>
      <c r="D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</row>
    <row r="90" ht="14.25" customHeight="1">
      <c r="C90" s="34"/>
      <c r="D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</row>
    <row r="91" ht="14.25" customHeight="1">
      <c r="C91" s="34"/>
      <c r="D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</row>
    <row r="92" ht="14.25" customHeight="1">
      <c r="C92" s="34"/>
      <c r="D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ht="14.25" customHeight="1">
      <c r="C93" s="34"/>
      <c r="D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</row>
    <row r="94" ht="14.25" customHeight="1">
      <c r="C94" s="34"/>
      <c r="D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</row>
    <row r="95" ht="14.25" customHeight="1">
      <c r="C95" s="34"/>
      <c r="D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ht="14.25" customHeight="1">
      <c r="C96" s="34"/>
      <c r="D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</row>
    <row r="97" ht="14.25" customHeight="1">
      <c r="C97" s="34"/>
      <c r="D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</row>
    <row r="98" ht="14.25" customHeight="1">
      <c r="C98" s="34"/>
      <c r="D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</row>
    <row r="99" ht="14.25" customHeight="1">
      <c r="C99" s="34"/>
      <c r="D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</row>
    <row r="100" ht="14.25" customHeight="1">
      <c r="C100" s="34"/>
      <c r="D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</row>
    <row r="101" ht="14.25" customHeight="1">
      <c r="C101" s="34"/>
      <c r="D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</row>
    <row r="102" ht="14.25" customHeight="1">
      <c r="C102" s="34"/>
      <c r="D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</row>
    <row r="103" ht="14.25" customHeight="1">
      <c r="C103" s="34"/>
      <c r="D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</row>
    <row r="104" ht="14.25" customHeight="1">
      <c r="C104" s="34"/>
      <c r="D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</row>
    <row r="105" ht="14.25" customHeight="1">
      <c r="C105" s="34"/>
      <c r="D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</row>
    <row r="106" ht="14.25" customHeight="1">
      <c r="C106" s="34"/>
      <c r="D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</row>
    <row r="107" ht="14.25" customHeight="1">
      <c r="C107" s="34"/>
      <c r="D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</row>
    <row r="108" ht="14.25" customHeight="1">
      <c r="C108" s="34"/>
      <c r="D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</row>
    <row r="109" ht="14.25" customHeight="1">
      <c r="C109" s="34"/>
      <c r="D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</row>
    <row r="110" ht="14.25" customHeight="1">
      <c r="C110" s="34"/>
      <c r="D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</row>
    <row r="111" ht="14.25" customHeight="1">
      <c r="C111" s="34"/>
      <c r="D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</row>
    <row r="112" ht="14.25" customHeight="1">
      <c r="C112" s="34"/>
      <c r="D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</row>
    <row r="113" ht="14.25" customHeight="1">
      <c r="C113" s="34"/>
      <c r="D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</row>
    <row r="114" ht="14.25" customHeight="1">
      <c r="C114" s="34"/>
      <c r="D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</row>
    <row r="115" ht="14.25" customHeight="1">
      <c r="C115" s="34"/>
      <c r="D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</row>
    <row r="116" ht="14.25" customHeight="1">
      <c r="C116" s="34"/>
      <c r="D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</row>
    <row r="117" ht="14.25" customHeight="1">
      <c r="C117" s="34"/>
      <c r="D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</row>
    <row r="118" ht="14.25" customHeight="1">
      <c r="C118" s="34"/>
      <c r="D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</row>
    <row r="119" ht="14.25" customHeight="1">
      <c r="C119" s="34"/>
      <c r="D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</row>
    <row r="120" ht="14.25" customHeight="1">
      <c r="C120" s="34"/>
      <c r="D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</row>
    <row r="121" ht="14.25" customHeight="1">
      <c r="C121" s="34"/>
      <c r="D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</row>
    <row r="122" ht="14.25" customHeight="1">
      <c r="C122" s="34"/>
      <c r="D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</row>
    <row r="123" ht="14.25" customHeight="1">
      <c r="C123" s="34"/>
      <c r="D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</row>
    <row r="124" ht="14.25" customHeight="1">
      <c r="C124" s="34"/>
      <c r="D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ht="14.25" customHeight="1">
      <c r="C125" s="34"/>
      <c r="D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</row>
    <row r="126" ht="14.25" customHeight="1">
      <c r="C126" s="34"/>
      <c r="D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</row>
    <row r="127" ht="14.25" customHeight="1">
      <c r="C127" s="34"/>
      <c r="D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</row>
    <row r="128" ht="14.25" customHeight="1">
      <c r="C128" s="34"/>
      <c r="D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</row>
    <row r="129" ht="14.25" customHeight="1">
      <c r="C129" s="34"/>
      <c r="D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</row>
    <row r="130" ht="14.25" customHeight="1">
      <c r="C130" s="34"/>
      <c r="D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</row>
    <row r="131" ht="14.25" customHeight="1">
      <c r="C131" s="34"/>
      <c r="D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</row>
    <row r="132" ht="14.25" customHeight="1">
      <c r="C132" s="34"/>
      <c r="D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</row>
    <row r="133" ht="14.25" customHeight="1">
      <c r="C133" s="34"/>
      <c r="D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</row>
    <row r="134" ht="14.25" customHeight="1">
      <c r="C134" s="34"/>
      <c r="D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</row>
    <row r="135" ht="14.25" customHeight="1">
      <c r="C135" s="34"/>
      <c r="D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</row>
    <row r="136" ht="14.25" customHeight="1">
      <c r="C136" s="34"/>
      <c r="D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</row>
    <row r="137" ht="14.25" customHeight="1">
      <c r="C137" s="34"/>
      <c r="D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</row>
    <row r="138" ht="14.25" customHeight="1">
      <c r="C138" s="34"/>
      <c r="D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</row>
    <row r="139" ht="14.25" customHeight="1">
      <c r="C139" s="34"/>
      <c r="D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</row>
    <row r="140" ht="14.25" customHeight="1">
      <c r="C140" s="34"/>
      <c r="D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</row>
    <row r="141" ht="14.25" customHeight="1">
      <c r="C141" s="34"/>
      <c r="D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</row>
    <row r="142" ht="14.25" customHeight="1">
      <c r="C142" s="34"/>
      <c r="D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</row>
    <row r="143" ht="14.25" customHeight="1">
      <c r="C143" s="34"/>
      <c r="D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</row>
    <row r="144" ht="14.25" customHeight="1">
      <c r="C144" s="34"/>
      <c r="D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</row>
    <row r="145" ht="14.25" customHeight="1">
      <c r="C145" s="34"/>
      <c r="D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</row>
    <row r="146" ht="14.25" customHeight="1">
      <c r="C146" s="34"/>
      <c r="D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</row>
    <row r="147" ht="14.25" customHeight="1">
      <c r="C147" s="34"/>
      <c r="D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</row>
    <row r="148" ht="14.25" customHeight="1">
      <c r="C148" s="34"/>
      <c r="D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</row>
    <row r="149" ht="14.25" customHeight="1">
      <c r="C149" s="34"/>
      <c r="D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</row>
    <row r="150" ht="14.25" customHeight="1">
      <c r="C150" s="34"/>
      <c r="D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</row>
    <row r="151" ht="14.25" customHeight="1">
      <c r="C151" s="34"/>
      <c r="D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</row>
    <row r="152" ht="14.25" customHeight="1">
      <c r="C152" s="34"/>
      <c r="D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</row>
    <row r="153" ht="14.25" customHeight="1">
      <c r="C153" s="34"/>
      <c r="D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</row>
    <row r="154" ht="14.25" customHeight="1">
      <c r="C154" s="34"/>
      <c r="D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</row>
    <row r="155" ht="14.25" customHeight="1">
      <c r="C155" s="34"/>
      <c r="D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</row>
    <row r="156" ht="14.25" customHeight="1">
      <c r="C156" s="34"/>
      <c r="D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</row>
    <row r="157" ht="14.25" customHeight="1">
      <c r="C157" s="34"/>
      <c r="D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</row>
    <row r="158" ht="14.25" customHeight="1">
      <c r="C158" s="34"/>
      <c r="D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</row>
    <row r="159" ht="14.25" customHeight="1">
      <c r="C159" s="34"/>
      <c r="D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</row>
    <row r="160" ht="14.25" customHeight="1">
      <c r="C160" s="34"/>
      <c r="D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</row>
    <row r="161" ht="14.25" customHeight="1">
      <c r="C161" s="34"/>
      <c r="D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</row>
    <row r="162" ht="14.25" customHeight="1">
      <c r="C162" s="34"/>
      <c r="D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</row>
    <row r="163" ht="14.25" customHeight="1">
      <c r="C163" s="34"/>
      <c r="D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</row>
    <row r="164" ht="14.25" customHeight="1">
      <c r="C164" s="34"/>
      <c r="D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</row>
    <row r="165" ht="14.25" customHeight="1">
      <c r="C165" s="34"/>
      <c r="D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</row>
    <row r="166" ht="14.25" customHeight="1">
      <c r="C166" s="34"/>
      <c r="D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</row>
    <row r="167" ht="14.25" customHeight="1">
      <c r="C167" s="34"/>
      <c r="D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</row>
    <row r="168" ht="14.25" customHeight="1">
      <c r="C168" s="34"/>
      <c r="D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</row>
    <row r="169" ht="14.25" customHeight="1">
      <c r="C169" s="34"/>
      <c r="D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</row>
    <row r="170" ht="14.25" customHeight="1">
      <c r="C170" s="34"/>
      <c r="D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ht="14.25" customHeight="1">
      <c r="C171" s="34"/>
      <c r="D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</row>
    <row r="172" ht="14.25" customHeight="1">
      <c r="C172" s="34"/>
      <c r="D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</row>
    <row r="173" ht="14.25" customHeight="1">
      <c r="C173" s="34"/>
      <c r="D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</row>
    <row r="174" ht="14.25" customHeight="1">
      <c r="C174" s="34"/>
      <c r="D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</row>
    <row r="175" ht="14.25" customHeight="1">
      <c r="C175" s="34"/>
      <c r="D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</row>
    <row r="176" ht="14.25" customHeight="1">
      <c r="C176" s="34"/>
      <c r="D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</row>
    <row r="177" ht="14.25" customHeight="1">
      <c r="C177" s="34"/>
      <c r="D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</row>
    <row r="178" ht="14.25" customHeight="1">
      <c r="C178" s="34"/>
      <c r="D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</row>
    <row r="179" ht="14.25" customHeight="1">
      <c r="C179" s="34"/>
      <c r="D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</row>
    <row r="180" ht="14.25" customHeight="1">
      <c r="C180" s="34"/>
      <c r="D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</row>
    <row r="181" ht="14.25" customHeight="1">
      <c r="C181" s="34"/>
      <c r="D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</row>
    <row r="182" ht="14.25" customHeight="1">
      <c r="C182" s="34"/>
      <c r="D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</row>
    <row r="183" ht="14.25" customHeight="1">
      <c r="C183" s="34"/>
      <c r="D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</row>
    <row r="184" ht="14.25" customHeight="1">
      <c r="C184" s="34"/>
      <c r="D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</row>
    <row r="185" ht="14.25" customHeight="1">
      <c r="C185" s="34"/>
      <c r="D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</row>
    <row r="186" ht="14.25" customHeight="1">
      <c r="C186" s="34"/>
      <c r="D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</row>
    <row r="187" ht="14.25" customHeight="1">
      <c r="C187" s="34"/>
      <c r="D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</row>
    <row r="188" ht="14.25" customHeight="1">
      <c r="C188" s="34"/>
      <c r="D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</row>
    <row r="189" ht="14.25" customHeight="1">
      <c r="C189" s="34"/>
      <c r="D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</row>
    <row r="190" ht="14.25" customHeight="1">
      <c r="C190" s="34"/>
      <c r="D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</row>
    <row r="191" ht="14.25" customHeight="1">
      <c r="C191" s="34"/>
      <c r="D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</row>
    <row r="192" ht="14.25" customHeight="1">
      <c r="C192" s="34"/>
      <c r="D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</row>
    <row r="193" ht="14.25" customHeight="1">
      <c r="C193" s="34"/>
      <c r="D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</row>
    <row r="194" ht="14.25" customHeight="1">
      <c r="C194" s="34"/>
      <c r="D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</row>
    <row r="195" ht="14.25" customHeight="1">
      <c r="C195" s="34"/>
      <c r="D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</row>
    <row r="196" ht="14.25" customHeight="1">
      <c r="C196" s="34"/>
      <c r="D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</row>
    <row r="197" ht="14.25" customHeight="1">
      <c r="C197" s="34"/>
      <c r="D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</row>
    <row r="198" ht="14.25" customHeight="1">
      <c r="C198" s="34"/>
      <c r="D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</row>
    <row r="199" ht="14.25" customHeight="1">
      <c r="C199" s="34"/>
      <c r="D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</row>
    <row r="200" ht="14.25" customHeight="1">
      <c r="C200" s="34"/>
      <c r="D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</row>
    <row r="201" ht="14.25" customHeight="1">
      <c r="C201" s="34"/>
      <c r="D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</row>
    <row r="202" ht="14.25" customHeight="1">
      <c r="C202" s="34"/>
      <c r="D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</row>
    <row r="203" ht="14.25" customHeight="1">
      <c r="C203" s="34"/>
      <c r="D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</row>
    <row r="204" ht="14.25" customHeight="1">
      <c r="C204" s="34"/>
      <c r="D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</row>
    <row r="205" ht="14.25" customHeight="1">
      <c r="C205" s="34"/>
      <c r="D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</row>
    <row r="206" ht="14.25" customHeight="1">
      <c r="C206" s="34"/>
      <c r="D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</row>
    <row r="207" ht="14.25" customHeight="1">
      <c r="C207" s="34"/>
      <c r="D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</row>
    <row r="208" ht="14.25" customHeight="1">
      <c r="C208" s="34"/>
      <c r="D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</row>
    <row r="209" ht="14.25" customHeight="1">
      <c r="C209" s="34"/>
      <c r="D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</row>
    <row r="210" ht="14.25" customHeight="1">
      <c r="C210" s="34"/>
      <c r="D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</row>
    <row r="211" ht="14.25" customHeight="1">
      <c r="C211" s="34"/>
      <c r="D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</row>
    <row r="212" ht="14.25" customHeight="1">
      <c r="C212" s="34"/>
      <c r="D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</row>
    <row r="213" ht="14.25" customHeight="1">
      <c r="C213" s="34"/>
      <c r="D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</row>
    <row r="214" ht="14.25" customHeight="1">
      <c r="C214" s="34"/>
      <c r="D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</row>
    <row r="215" ht="14.25" customHeight="1">
      <c r="C215" s="34"/>
      <c r="D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</row>
    <row r="216" ht="14.25" customHeight="1">
      <c r="C216" s="34"/>
      <c r="D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</row>
    <row r="217" ht="14.25" customHeight="1">
      <c r="C217" s="34"/>
      <c r="D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</row>
    <row r="218" ht="14.25" customHeight="1">
      <c r="C218" s="34"/>
      <c r="D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</row>
    <row r="219" ht="14.25" customHeight="1">
      <c r="C219" s="34"/>
      <c r="D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</row>
    <row r="220" ht="14.25" customHeight="1">
      <c r="C220" s="34"/>
      <c r="D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</row>
    <row r="221" ht="14.25" customHeight="1">
      <c r="C221" s="34"/>
      <c r="D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</row>
    <row r="222" ht="14.25" customHeight="1">
      <c r="C222" s="34"/>
      <c r="D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</row>
    <row r="223" ht="14.25" customHeight="1">
      <c r="C223" s="34"/>
      <c r="D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</row>
    <row r="224" ht="14.25" customHeight="1">
      <c r="C224" s="34"/>
      <c r="D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</row>
    <row r="225" ht="14.25" customHeight="1">
      <c r="C225" s="34"/>
      <c r="D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</row>
    <row r="226" ht="14.25" customHeight="1">
      <c r="C226" s="34"/>
      <c r="D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</row>
    <row r="227" ht="14.25" customHeight="1">
      <c r="C227" s="34"/>
      <c r="D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</row>
    <row r="228" ht="14.25" customHeight="1">
      <c r="C228" s="34"/>
      <c r="D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</row>
    <row r="229" ht="14.25" customHeight="1">
      <c r="C229" s="34"/>
      <c r="D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</row>
    <row r="230" ht="14.25" customHeight="1">
      <c r="C230" s="34"/>
      <c r="D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</row>
    <row r="231" ht="14.25" customHeight="1">
      <c r="C231" s="34"/>
      <c r="D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</row>
    <row r="232" ht="14.25" customHeight="1">
      <c r="C232" s="34"/>
      <c r="D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</row>
    <row r="233" ht="14.25" customHeight="1">
      <c r="C233" s="34"/>
      <c r="D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</row>
    <row r="234" ht="14.25" customHeight="1">
      <c r="C234" s="34"/>
      <c r="D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</row>
    <row r="235" ht="14.25" customHeight="1">
      <c r="C235" s="34"/>
      <c r="D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</row>
    <row r="236" ht="14.25" customHeight="1">
      <c r="C236" s="34"/>
      <c r="D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</row>
    <row r="237" ht="14.25" customHeight="1">
      <c r="C237" s="34"/>
      <c r="D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</row>
    <row r="238" ht="14.25" customHeight="1">
      <c r="C238" s="34"/>
      <c r="D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</row>
    <row r="239" ht="14.25" customHeight="1">
      <c r="C239" s="34"/>
      <c r="D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</row>
    <row r="240" ht="14.25" customHeight="1">
      <c r="C240" s="34"/>
      <c r="D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</row>
    <row r="241" ht="14.25" customHeight="1">
      <c r="C241" s="34"/>
      <c r="D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</row>
    <row r="242" ht="14.25" customHeight="1">
      <c r="C242" s="34"/>
      <c r="D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</row>
    <row r="243" ht="14.25" customHeight="1">
      <c r="C243" s="34"/>
      <c r="D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</row>
    <row r="244" ht="14.25" customHeight="1">
      <c r="C244" s="34"/>
      <c r="D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</row>
    <row r="245" ht="14.25" customHeight="1">
      <c r="C245" s="34"/>
      <c r="D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</row>
    <row r="246" ht="14.25" customHeight="1">
      <c r="C246" s="34"/>
      <c r="D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</row>
    <row r="247" ht="14.25" customHeight="1">
      <c r="C247" s="34"/>
      <c r="D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</row>
    <row r="248" ht="14.25" customHeight="1">
      <c r="C248" s="34"/>
      <c r="D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ht="14.25" customHeight="1">
      <c r="C249" s="34"/>
      <c r="D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</row>
    <row r="250" ht="14.25" customHeight="1">
      <c r="C250" s="34"/>
      <c r="D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</row>
    <row r="251" ht="14.25" customHeight="1">
      <c r="C251" s="34"/>
      <c r="D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</row>
    <row r="252" ht="14.25" customHeight="1">
      <c r="C252" s="34"/>
      <c r="D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</row>
    <row r="253" ht="14.25" customHeight="1">
      <c r="C253" s="34"/>
      <c r="D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</row>
    <row r="254" ht="14.25" customHeight="1">
      <c r="C254" s="34"/>
      <c r="D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</row>
    <row r="255" ht="14.25" customHeight="1">
      <c r="C255" s="34"/>
      <c r="D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</row>
    <row r="256" ht="14.25" customHeight="1">
      <c r="C256" s="34"/>
      <c r="D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</row>
    <row r="257" ht="14.25" customHeight="1">
      <c r="C257" s="34"/>
      <c r="D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</row>
    <row r="258" ht="14.25" customHeight="1">
      <c r="C258" s="34"/>
      <c r="D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</row>
    <row r="259" ht="14.25" customHeight="1">
      <c r="C259" s="34"/>
      <c r="D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</row>
    <row r="260" ht="14.25" customHeight="1">
      <c r="C260" s="34"/>
      <c r="D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</row>
    <row r="261" ht="14.25" customHeight="1">
      <c r="C261" s="34"/>
      <c r="D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</row>
    <row r="262" ht="14.25" customHeight="1">
      <c r="C262" s="34"/>
      <c r="D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</row>
    <row r="263" ht="14.25" customHeight="1">
      <c r="C263" s="34"/>
      <c r="D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</row>
    <row r="264" ht="14.25" customHeight="1">
      <c r="C264" s="34"/>
      <c r="D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</row>
    <row r="265" ht="14.25" customHeight="1">
      <c r="C265" s="34"/>
      <c r="D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</row>
    <row r="266" ht="14.25" customHeight="1">
      <c r="C266" s="34"/>
      <c r="D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</row>
    <row r="267" ht="14.25" customHeight="1">
      <c r="C267" s="34"/>
      <c r="D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</row>
    <row r="268" ht="14.25" customHeight="1">
      <c r="C268" s="34"/>
      <c r="D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</row>
    <row r="269" ht="14.25" customHeight="1">
      <c r="C269" s="34"/>
      <c r="D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</row>
    <row r="270" ht="14.25" customHeight="1">
      <c r="C270" s="34"/>
      <c r="D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</row>
    <row r="271" ht="14.25" customHeight="1">
      <c r="C271" s="34"/>
      <c r="D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</row>
    <row r="272" ht="14.25" customHeight="1">
      <c r="C272" s="34"/>
      <c r="D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</row>
    <row r="273" ht="14.25" customHeight="1">
      <c r="C273" s="34"/>
      <c r="D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</row>
    <row r="274" ht="14.25" customHeight="1">
      <c r="C274" s="34"/>
      <c r="D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</row>
    <row r="275" ht="14.25" customHeight="1">
      <c r="C275" s="34"/>
      <c r="D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</row>
    <row r="276" ht="14.25" customHeight="1">
      <c r="C276" s="34"/>
      <c r="D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</row>
    <row r="277" ht="14.25" customHeight="1">
      <c r="C277" s="34"/>
      <c r="D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</row>
    <row r="278" ht="14.25" customHeight="1">
      <c r="C278" s="34"/>
      <c r="D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</row>
    <row r="279" ht="14.25" customHeight="1">
      <c r="C279" s="34"/>
      <c r="D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</row>
    <row r="280" ht="14.25" customHeight="1">
      <c r="C280" s="34"/>
      <c r="D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</row>
    <row r="281" ht="14.25" customHeight="1">
      <c r="C281" s="34"/>
      <c r="D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</row>
    <row r="282" ht="14.25" customHeight="1">
      <c r="C282" s="34"/>
      <c r="D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</row>
    <row r="283" ht="14.25" customHeight="1">
      <c r="C283" s="34"/>
      <c r="D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</row>
    <row r="284" ht="14.25" customHeight="1">
      <c r="C284" s="34"/>
      <c r="D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</row>
    <row r="285" ht="14.25" customHeight="1">
      <c r="C285" s="34"/>
      <c r="D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</row>
    <row r="286" ht="14.25" customHeight="1">
      <c r="C286" s="34"/>
      <c r="D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</row>
    <row r="287" ht="14.25" customHeight="1">
      <c r="C287" s="34"/>
      <c r="D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</row>
    <row r="288" ht="14.25" customHeight="1">
      <c r="C288" s="34"/>
      <c r="D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</row>
    <row r="289" ht="14.25" customHeight="1">
      <c r="C289" s="34"/>
      <c r="D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</row>
    <row r="290" ht="14.25" customHeight="1">
      <c r="C290" s="34"/>
      <c r="D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</row>
    <row r="291" ht="14.25" customHeight="1">
      <c r="C291" s="34"/>
      <c r="D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</row>
    <row r="292" ht="14.25" customHeight="1">
      <c r="C292" s="34"/>
      <c r="D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</row>
    <row r="293" ht="14.25" customHeight="1">
      <c r="C293" s="34"/>
      <c r="D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</row>
    <row r="294" ht="14.25" customHeight="1">
      <c r="C294" s="34"/>
      <c r="D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</row>
    <row r="295" ht="14.25" customHeight="1">
      <c r="C295" s="34"/>
      <c r="D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</row>
    <row r="296" ht="14.25" customHeight="1">
      <c r="C296" s="34"/>
      <c r="D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</row>
    <row r="297" ht="14.25" customHeight="1">
      <c r="C297" s="34"/>
      <c r="D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</row>
    <row r="298" ht="14.25" customHeight="1">
      <c r="C298" s="34"/>
      <c r="D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</row>
    <row r="299" ht="14.25" customHeight="1">
      <c r="C299" s="34"/>
      <c r="D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</row>
    <row r="300" ht="14.25" customHeight="1">
      <c r="C300" s="34"/>
      <c r="D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</row>
    <row r="301" ht="14.25" customHeight="1">
      <c r="C301" s="34"/>
      <c r="D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</row>
    <row r="302" ht="14.25" customHeight="1">
      <c r="C302" s="34"/>
      <c r="D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</row>
    <row r="303" ht="14.25" customHeight="1">
      <c r="C303" s="34"/>
      <c r="D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</row>
    <row r="304" ht="14.25" customHeight="1">
      <c r="C304" s="34"/>
      <c r="D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</row>
    <row r="305" ht="14.25" customHeight="1">
      <c r="C305" s="34"/>
      <c r="D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</row>
    <row r="306" ht="14.25" customHeight="1">
      <c r="C306" s="34"/>
      <c r="D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</row>
    <row r="307" ht="14.25" customHeight="1">
      <c r="C307" s="34"/>
      <c r="D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</row>
    <row r="308" ht="14.25" customHeight="1">
      <c r="C308" s="34"/>
      <c r="D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</row>
    <row r="309" ht="14.25" customHeight="1">
      <c r="C309" s="34"/>
      <c r="D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</row>
    <row r="310" ht="14.25" customHeight="1">
      <c r="C310" s="34"/>
      <c r="D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</row>
    <row r="311" ht="14.25" customHeight="1">
      <c r="C311" s="34"/>
      <c r="D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</row>
    <row r="312" ht="14.25" customHeight="1">
      <c r="C312" s="34"/>
      <c r="D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</row>
    <row r="313" ht="14.25" customHeight="1">
      <c r="C313" s="34"/>
      <c r="D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</row>
    <row r="314" ht="14.25" customHeight="1">
      <c r="C314" s="34"/>
      <c r="D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</row>
    <row r="315" ht="14.25" customHeight="1">
      <c r="C315" s="34"/>
      <c r="D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</row>
    <row r="316" ht="14.25" customHeight="1">
      <c r="C316" s="34"/>
      <c r="D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</row>
    <row r="317" ht="14.25" customHeight="1">
      <c r="C317" s="34"/>
      <c r="D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</row>
    <row r="318" ht="14.25" customHeight="1">
      <c r="C318" s="34"/>
      <c r="D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</row>
    <row r="319" ht="14.25" customHeight="1">
      <c r="C319" s="34"/>
      <c r="D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</row>
    <row r="320" ht="14.25" customHeight="1">
      <c r="C320" s="34"/>
      <c r="D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</row>
    <row r="321" ht="14.25" customHeight="1">
      <c r="C321" s="34"/>
      <c r="D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</row>
    <row r="322" ht="14.25" customHeight="1">
      <c r="C322" s="34"/>
      <c r="D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</row>
    <row r="323" ht="14.25" customHeight="1">
      <c r="C323" s="34"/>
      <c r="D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</row>
    <row r="324" ht="14.25" customHeight="1">
      <c r="C324" s="34"/>
      <c r="D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</row>
    <row r="325" ht="14.25" customHeight="1">
      <c r="C325" s="34"/>
      <c r="D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</row>
    <row r="326" ht="14.25" customHeight="1">
      <c r="C326" s="34"/>
      <c r="D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</row>
    <row r="327" ht="14.25" customHeight="1">
      <c r="C327" s="34"/>
      <c r="D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</row>
    <row r="328" ht="14.25" customHeight="1">
      <c r="C328" s="34"/>
      <c r="D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</row>
    <row r="329" ht="14.25" customHeight="1">
      <c r="C329" s="34"/>
      <c r="D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</row>
    <row r="330" ht="14.25" customHeight="1">
      <c r="C330" s="34"/>
      <c r="D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</row>
    <row r="331" ht="14.25" customHeight="1">
      <c r="C331" s="34"/>
      <c r="D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</row>
    <row r="332" ht="14.25" customHeight="1">
      <c r="C332" s="34"/>
      <c r="D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</row>
    <row r="333" ht="14.25" customHeight="1">
      <c r="C333" s="34"/>
      <c r="D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</row>
    <row r="334" ht="14.25" customHeight="1">
      <c r="C334" s="34"/>
      <c r="D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</row>
    <row r="335" ht="14.25" customHeight="1">
      <c r="C335" s="34"/>
      <c r="D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</row>
    <row r="336" ht="14.25" customHeight="1">
      <c r="C336" s="34"/>
      <c r="D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</row>
    <row r="337" ht="14.25" customHeight="1">
      <c r="C337" s="34"/>
      <c r="D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</row>
    <row r="338" ht="14.25" customHeight="1">
      <c r="C338" s="34"/>
      <c r="D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</row>
    <row r="339" ht="14.25" customHeight="1">
      <c r="C339" s="34"/>
      <c r="D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</row>
    <row r="340" ht="14.25" customHeight="1">
      <c r="C340" s="34"/>
      <c r="D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</row>
    <row r="341" ht="14.25" customHeight="1">
      <c r="C341" s="34"/>
      <c r="D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</row>
    <row r="342" ht="14.25" customHeight="1">
      <c r="C342" s="34"/>
      <c r="D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</row>
    <row r="343" ht="14.25" customHeight="1">
      <c r="C343" s="34"/>
      <c r="D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</row>
    <row r="344" ht="14.25" customHeight="1">
      <c r="C344" s="34"/>
      <c r="D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</row>
    <row r="345" ht="14.25" customHeight="1">
      <c r="C345" s="34"/>
      <c r="D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</row>
    <row r="346" ht="14.25" customHeight="1">
      <c r="C346" s="34"/>
      <c r="D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</row>
    <row r="347" ht="14.25" customHeight="1">
      <c r="C347" s="34"/>
      <c r="D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</row>
    <row r="348" ht="14.25" customHeight="1">
      <c r="C348" s="34"/>
      <c r="D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</row>
    <row r="349" ht="14.25" customHeight="1">
      <c r="C349" s="34"/>
      <c r="D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</row>
    <row r="350" ht="14.25" customHeight="1">
      <c r="C350" s="34"/>
      <c r="D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</row>
    <row r="351" ht="14.25" customHeight="1">
      <c r="C351" s="34"/>
      <c r="D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</row>
    <row r="352" ht="14.25" customHeight="1">
      <c r="C352" s="34"/>
      <c r="D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</row>
    <row r="353" ht="14.25" customHeight="1">
      <c r="C353" s="34"/>
      <c r="D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</row>
    <row r="354" ht="14.25" customHeight="1">
      <c r="C354" s="34"/>
      <c r="D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</row>
    <row r="355" ht="14.25" customHeight="1">
      <c r="C355" s="34"/>
      <c r="D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</row>
    <row r="356" ht="14.25" customHeight="1">
      <c r="C356" s="34"/>
      <c r="D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</row>
    <row r="357" ht="14.25" customHeight="1">
      <c r="C357" s="34"/>
      <c r="D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</row>
    <row r="358" ht="14.25" customHeight="1">
      <c r="C358" s="34"/>
      <c r="D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</row>
    <row r="359" ht="14.25" customHeight="1">
      <c r="C359" s="34"/>
      <c r="D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</row>
    <row r="360" ht="14.25" customHeight="1">
      <c r="C360" s="34"/>
      <c r="D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</row>
    <row r="361" ht="14.25" customHeight="1">
      <c r="C361" s="34"/>
      <c r="D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</row>
    <row r="362" ht="14.25" customHeight="1">
      <c r="C362" s="34"/>
      <c r="D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</row>
    <row r="363" ht="14.25" customHeight="1">
      <c r="C363" s="34"/>
      <c r="D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</row>
    <row r="364" ht="14.25" customHeight="1">
      <c r="C364" s="34"/>
      <c r="D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</row>
    <row r="365" ht="14.25" customHeight="1">
      <c r="C365" s="34"/>
      <c r="D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</row>
    <row r="366" ht="14.25" customHeight="1">
      <c r="C366" s="34"/>
      <c r="D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</row>
    <row r="367" ht="14.25" customHeight="1">
      <c r="C367" s="34"/>
      <c r="D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</row>
    <row r="368" ht="14.25" customHeight="1">
      <c r="C368" s="34"/>
      <c r="D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</row>
    <row r="369" ht="14.25" customHeight="1">
      <c r="C369" s="34"/>
      <c r="D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</row>
    <row r="370" ht="14.25" customHeight="1">
      <c r="C370" s="34"/>
      <c r="D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</row>
    <row r="371" ht="14.25" customHeight="1">
      <c r="C371" s="34"/>
      <c r="D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</row>
    <row r="372" ht="14.25" customHeight="1">
      <c r="C372" s="34"/>
      <c r="D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</row>
    <row r="373" ht="14.25" customHeight="1">
      <c r="C373" s="34"/>
      <c r="D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</row>
    <row r="374" ht="14.25" customHeight="1">
      <c r="C374" s="34"/>
      <c r="D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</row>
    <row r="375" ht="14.25" customHeight="1">
      <c r="C375" s="34"/>
      <c r="D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</row>
    <row r="376" ht="14.25" customHeight="1">
      <c r="C376" s="34"/>
      <c r="D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</row>
    <row r="377" ht="14.25" customHeight="1">
      <c r="C377" s="34"/>
      <c r="D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</row>
    <row r="378" ht="14.25" customHeight="1">
      <c r="C378" s="34"/>
      <c r="D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</row>
    <row r="379" ht="14.25" customHeight="1">
      <c r="C379" s="34"/>
      <c r="D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</row>
    <row r="380" ht="14.25" customHeight="1">
      <c r="C380" s="34"/>
      <c r="D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</row>
    <row r="381" ht="14.25" customHeight="1">
      <c r="C381" s="34"/>
      <c r="D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</row>
    <row r="382" ht="14.25" customHeight="1">
      <c r="C382" s="34"/>
      <c r="D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</row>
    <row r="383" ht="14.25" customHeight="1">
      <c r="C383" s="34"/>
      <c r="D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</row>
    <row r="384" ht="14.25" customHeight="1">
      <c r="C384" s="34"/>
      <c r="D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</row>
    <row r="385" ht="14.25" customHeight="1">
      <c r="C385" s="34"/>
      <c r="D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</row>
    <row r="386" ht="14.25" customHeight="1">
      <c r="C386" s="34"/>
      <c r="D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</row>
    <row r="387" ht="14.25" customHeight="1">
      <c r="C387" s="34"/>
      <c r="D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</row>
    <row r="388" ht="14.25" customHeight="1">
      <c r="C388" s="34"/>
      <c r="D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</row>
    <row r="389" ht="14.25" customHeight="1">
      <c r="C389" s="34"/>
      <c r="D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</row>
    <row r="390" ht="14.25" customHeight="1">
      <c r="C390" s="34"/>
      <c r="D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</row>
    <row r="391" ht="14.25" customHeight="1">
      <c r="C391" s="34"/>
      <c r="D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</row>
    <row r="392" ht="14.25" customHeight="1">
      <c r="C392" s="34"/>
      <c r="D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</row>
    <row r="393" ht="14.25" customHeight="1">
      <c r="C393" s="34"/>
      <c r="D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</row>
    <row r="394" ht="14.25" customHeight="1">
      <c r="C394" s="34"/>
      <c r="D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</row>
    <row r="395" ht="14.25" customHeight="1">
      <c r="C395" s="34"/>
      <c r="D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</row>
    <row r="396" ht="14.25" customHeight="1">
      <c r="C396" s="34"/>
      <c r="D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</row>
    <row r="397" ht="14.25" customHeight="1">
      <c r="C397" s="34"/>
      <c r="D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</row>
    <row r="398" ht="14.25" customHeight="1">
      <c r="C398" s="34"/>
      <c r="D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</row>
    <row r="399" ht="14.25" customHeight="1">
      <c r="C399" s="34"/>
      <c r="D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</row>
    <row r="400" ht="14.25" customHeight="1">
      <c r="C400" s="34"/>
      <c r="D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</row>
    <row r="401" ht="14.25" customHeight="1">
      <c r="C401" s="34"/>
      <c r="D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</row>
    <row r="402" ht="14.25" customHeight="1">
      <c r="C402" s="34"/>
      <c r="D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</row>
    <row r="403" ht="14.25" customHeight="1">
      <c r="C403" s="34"/>
      <c r="D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</row>
    <row r="404" ht="14.25" customHeight="1">
      <c r="C404" s="34"/>
      <c r="D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</row>
    <row r="405" ht="14.25" customHeight="1">
      <c r="C405" s="34"/>
      <c r="D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</row>
    <row r="406" ht="14.25" customHeight="1">
      <c r="C406" s="34"/>
      <c r="D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</row>
    <row r="407" ht="14.25" customHeight="1">
      <c r="C407" s="34"/>
      <c r="D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</row>
    <row r="408" ht="14.25" customHeight="1">
      <c r="C408" s="34"/>
      <c r="D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</row>
    <row r="409" ht="14.25" customHeight="1">
      <c r="C409" s="34"/>
      <c r="D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</row>
    <row r="410" ht="14.25" customHeight="1">
      <c r="C410" s="34"/>
      <c r="D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</row>
    <row r="411" ht="14.25" customHeight="1">
      <c r="C411" s="34"/>
      <c r="D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</row>
    <row r="412" ht="14.25" customHeight="1">
      <c r="C412" s="34"/>
      <c r="D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</row>
    <row r="413" ht="14.25" customHeight="1">
      <c r="C413" s="34"/>
      <c r="D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</row>
    <row r="414" ht="14.25" customHeight="1">
      <c r="C414" s="34"/>
      <c r="D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</row>
    <row r="415" ht="14.25" customHeight="1">
      <c r="C415" s="34"/>
      <c r="D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</row>
    <row r="416" ht="14.25" customHeight="1">
      <c r="C416" s="34"/>
      <c r="D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</row>
    <row r="417" ht="14.25" customHeight="1">
      <c r="C417" s="34"/>
      <c r="D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</row>
    <row r="418" ht="14.25" customHeight="1">
      <c r="C418" s="34"/>
      <c r="D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</row>
    <row r="419" ht="14.25" customHeight="1">
      <c r="C419" s="34"/>
      <c r="D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</row>
    <row r="420" ht="14.25" customHeight="1">
      <c r="C420" s="34"/>
      <c r="D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</row>
    <row r="421" ht="14.25" customHeight="1">
      <c r="C421" s="34"/>
      <c r="D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</row>
    <row r="422" ht="14.25" customHeight="1">
      <c r="C422" s="34"/>
      <c r="D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</row>
    <row r="423" ht="14.25" customHeight="1">
      <c r="C423" s="34"/>
      <c r="D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</row>
    <row r="424" ht="14.25" customHeight="1">
      <c r="C424" s="34"/>
      <c r="D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</row>
    <row r="425" ht="14.25" customHeight="1">
      <c r="C425" s="34"/>
      <c r="D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</row>
    <row r="426" ht="14.25" customHeight="1">
      <c r="C426" s="34"/>
      <c r="D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</row>
    <row r="427" ht="14.25" customHeight="1">
      <c r="C427" s="34"/>
      <c r="D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</row>
  </sheetData>
  <mergeCells count="5">
    <mergeCell ref="A1:U1"/>
    <mergeCell ref="A2:B2"/>
    <mergeCell ref="C2:D2"/>
    <mergeCell ref="E2:I2"/>
    <mergeCell ref="J2:U2"/>
  </mergeCells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2" width="22.71"/>
    <col customWidth="1" min="3" max="3" width="12.71"/>
    <col customWidth="1" min="4" max="4" width="11.57"/>
    <col customWidth="1" min="5" max="5" width="12.71"/>
    <col customWidth="1" min="6" max="7" width="11.57"/>
    <col customWidth="1" min="8" max="8" width="18.29"/>
    <col customWidth="1" min="9" max="10" width="17.71"/>
    <col customWidth="1" min="11" max="11" width="24.29"/>
    <col customWidth="1" min="12" max="20" width="17.71"/>
    <col customWidth="1" min="21" max="21" width="26.57"/>
    <col customWidth="1" min="22" max="28" width="8.71"/>
  </cols>
  <sheetData>
    <row r="1" ht="19.5" customHeight="1">
      <c r="A1" s="71" t="s">
        <v>97</v>
      </c>
      <c r="V1" s="48"/>
      <c r="W1" s="48"/>
      <c r="X1" s="48"/>
      <c r="Y1" s="48"/>
      <c r="Z1" s="48"/>
      <c r="AA1" s="48"/>
      <c r="AB1" s="48"/>
    </row>
    <row r="2" ht="43.5" customHeight="1">
      <c r="A2" s="49" t="s">
        <v>71</v>
      </c>
      <c r="B2" s="10"/>
      <c r="C2" s="50" t="s">
        <v>72</v>
      </c>
      <c r="D2" s="10"/>
      <c r="E2" s="51" t="s">
        <v>73</v>
      </c>
      <c r="F2" s="9"/>
      <c r="G2" s="9"/>
      <c r="H2" s="9"/>
      <c r="I2" s="10"/>
      <c r="J2" s="72" t="s">
        <v>74</v>
      </c>
      <c r="K2" s="9"/>
      <c r="L2" s="9"/>
      <c r="M2" s="9"/>
      <c r="N2" s="9"/>
      <c r="O2" s="9"/>
      <c r="P2" s="9"/>
      <c r="Q2" s="9"/>
      <c r="R2" s="9"/>
      <c r="S2" s="9"/>
      <c r="T2" s="9"/>
      <c r="U2" s="10"/>
    </row>
    <row r="3" ht="60.75" customHeight="1">
      <c r="A3" s="18" t="s">
        <v>75</v>
      </c>
      <c r="B3" s="18" t="s">
        <v>76</v>
      </c>
      <c r="C3" s="17" t="s">
        <v>19</v>
      </c>
      <c r="D3" s="17" t="s">
        <v>77</v>
      </c>
      <c r="E3" s="18" t="s">
        <v>78</v>
      </c>
      <c r="F3" s="18" t="s">
        <v>79</v>
      </c>
      <c r="G3" s="18" t="s">
        <v>80</v>
      </c>
      <c r="H3" s="17" t="s">
        <v>81</v>
      </c>
      <c r="I3" s="19" t="s">
        <v>82</v>
      </c>
      <c r="J3" s="73" t="s">
        <v>83</v>
      </c>
      <c r="K3" s="55" t="s">
        <v>84</v>
      </c>
      <c r="L3" s="55" t="s">
        <v>85</v>
      </c>
      <c r="M3" s="55" t="s">
        <v>86</v>
      </c>
      <c r="N3" s="55" t="s">
        <v>87</v>
      </c>
      <c r="O3" s="55" t="s">
        <v>88</v>
      </c>
      <c r="P3" s="55" t="s">
        <v>89</v>
      </c>
      <c r="Q3" s="55" t="s">
        <v>90</v>
      </c>
      <c r="R3" s="55" t="s">
        <v>91</v>
      </c>
      <c r="S3" s="55" t="s">
        <v>92</v>
      </c>
      <c r="T3" s="55" t="s">
        <v>93</v>
      </c>
      <c r="U3" s="74" t="s">
        <v>94</v>
      </c>
      <c r="V3" s="57"/>
      <c r="W3" s="58"/>
      <c r="X3" s="58"/>
      <c r="Y3" s="58"/>
      <c r="Z3" s="58"/>
      <c r="AA3" s="58"/>
      <c r="AB3" s="58"/>
    </row>
    <row r="4" ht="14.25" customHeight="1">
      <c r="A4" s="75">
        <v>45366.0</v>
      </c>
      <c r="B4" s="23" t="s">
        <v>36</v>
      </c>
      <c r="C4" s="24">
        <f>VLOOKUP('March Payroll'!B4,'Set Up Employee Data'!A:O,2,FALSE)</f>
        <v>25</v>
      </c>
      <c r="D4" s="24">
        <f t="shared" ref="D4:D13" si="1">C4*1.5</f>
        <v>37.5</v>
      </c>
      <c r="E4" s="23"/>
      <c r="F4" s="23"/>
      <c r="G4" s="23"/>
      <c r="H4" s="24"/>
      <c r="I4" s="32"/>
      <c r="J4" s="76">
        <f>IFERROR(VLOOKUP(B4,'Set Up Employee Data'!A:O,3,FALSE)/(VLOOKUP(B4,'Set Up Employee Data'!A:O,4,FALSE)),0)</f>
        <v>0</v>
      </c>
      <c r="K4" s="34">
        <f t="shared" ref="K4:K13" si="2">(C4*E4)+(F4*C4)</f>
        <v>0</v>
      </c>
      <c r="L4" s="34">
        <f t="shared" ref="L4:L13" si="3">D4*G4</f>
        <v>0</v>
      </c>
      <c r="M4" s="34">
        <f t="shared" ref="M4:M13" si="4">SUM(J4:L4)+SUM(H4:I4)</f>
        <v>0</v>
      </c>
      <c r="N4" s="34">
        <f>(M4-I4)*((VLOOKUP(B4,'Set Up Employee Data'!A:O,7,FALSE)))</f>
        <v>0</v>
      </c>
      <c r="O4" s="34">
        <f>(M4-I4)*((VLOOKUP(B4,'Set Up Employee Data'!A:O,8,FALSE)))</f>
        <v>0</v>
      </c>
      <c r="P4" s="34">
        <f>(M4-I4)*((VLOOKUP(B4,'Set Up Employee Data'!A:O,5,FALSE)))</f>
        <v>0</v>
      </c>
      <c r="Q4" s="34">
        <f>(M4-I4)*((VLOOKUP(B4,'Set Up Employee Data'!A:O,6,FALSE)))</f>
        <v>0</v>
      </c>
      <c r="R4" s="34">
        <f>IFERROR(((VLOOKUP(B4,'Set Up Employee Data'!A:O,9,FALSE)))+((VLOOKUP(B4,'Set Up Employee Data'!A:O,10,FALSE)))+((VLOOKUP(B4,'Set Up Employee Data'!A:O,11,FALSE)))+((VLOOKUP(B4,'Set Up Employee Data'!A:O,12,FALSE))),0)</f>
        <v>125</v>
      </c>
      <c r="S4" s="34">
        <f>IFERROR(((VLOOKUP(B4,'Set Up Employee Data'!A:O,13,FALSE)))+((VLOOKUP(B4,'Set Up Employee Data'!A:O,14,FALSE)))+((VLOOKUP(B4,'Set Up Employee Data'!A:O,15,FALSE))),0)</f>
        <v>0</v>
      </c>
      <c r="T4" s="34">
        <f t="shared" ref="T4:T13" si="5">SUM(N4:S4)</f>
        <v>125</v>
      </c>
      <c r="U4" s="77">
        <f t="shared" ref="U4:U13" si="6">M4-T4</f>
        <v>-125</v>
      </c>
    </row>
    <row r="5" ht="14.25" customHeight="1">
      <c r="A5" s="75">
        <v>45366.0</v>
      </c>
      <c r="B5" s="23" t="s">
        <v>37</v>
      </c>
      <c r="C5" s="24" t="str">
        <f>VLOOKUP('March Payroll'!B5,'Set Up Employee Data'!A:O,2,FALSE)</f>
        <v/>
      </c>
      <c r="D5" s="24">
        <f t="shared" si="1"/>
        <v>0</v>
      </c>
      <c r="E5" s="23"/>
      <c r="F5" s="23"/>
      <c r="G5" s="23"/>
      <c r="H5" s="24"/>
      <c r="I5" s="32"/>
      <c r="J5" s="76">
        <f>IFERROR(VLOOKUP(B5,'Set Up Employee Data'!A:O,3,FALSE)/(VLOOKUP(B5,'Set Up Employee Data'!A:O,4,FALSE)),0)</f>
        <v>2884.615385</v>
      </c>
      <c r="K5" s="34">
        <f t="shared" si="2"/>
        <v>0</v>
      </c>
      <c r="L5" s="34">
        <f t="shared" si="3"/>
        <v>0</v>
      </c>
      <c r="M5" s="34">
        <f t="shared" si="4"/>
        <v>2884.615385</v>
      </c>
      <c r="N5" s="34">
        <f>(M5-I5)*((VLOOKUP(B5,'Set Up Employee Data'!A:O,7,FALSE)))</f>
        <v>178.8461538</v>
      </c>
      <c r="O5" s="34">
        <f>(M5-I5)*((VLOOKUP(B5,'Set Up Employee Data'!A:O,8,FALSE)))</f>
        <v>41.82692308</v>
      </c>
      <c r="P5" s="34">
        <f>(M5-I5)*((VLOOKUP(B5,'Set Up Employee Data'!A:O,5,FALSE)))</f>
        <v>150</v>
      </c>
      <c r="Q5" s="34">
        <f>(M5-I5)*((VLOOKUP(B5,'Set Up Employee Data'!A:O,6,FALSE)))</f>
        <v>0</v>
      </c>
      <c r="R5" s="34">
        <f>IFERROR(((VLOOKUP(B5,'Set Up Employee Data'!A:O,9,FALSE)))+((VLOOKUP(B5,'Set Up Employee Data'!A:O,10,FALSE)))+((VLOOKUP(B5,'Set Up Employee Data'!A:O,11,FALSE)))+((VLOOKUP(B5,'Set Up Employee Data'!A:O,12,FALSE))),0)</f>
        <v>0</v>
      </c>
      <c r="S5" s="34">
        <f>IFERROR(((VLOOKUP(B5,'Set Up Employee Data'!A:O,13,FALSE)))+((VLOOKUP(B5,'Set Up Employee Data'!A:O,14,FALSE)))+((VLOOKUP(B5,'Set Up Employee Data'!A:O,15,FALSE))),0)</f>
        <v>0</v>
      </c>
      <c r="T5" s="34">
        <f t="shared" si="5"/>
        <v>370.6730769</v>
      </c>
      <c r="U5" s="77">
        <f t="shared" si="6"/>
        <v>2513.942308</v>
      </c>
    </row>
    <row r="6" ht="14.25" customHeight="1">
      <c r="A6" s="75">
        <v>45366.0</v>
      </c>
      <c r="B6" s="23" t="s">
        <v>38</v>
      </c>
      <c r="C6" s="24" t="str">
        <f>VLOOKUP('March Payroll'!B6,'Set Up Employee Data'!A:O,2,FALSE)</f>
        <v/>
      </c>
      <c r="D6" s="24">
        <f t="shared" si="1"/>
        <v>0</v>
      </c>
      <c r="E6" s="23"/>
      <c r="F6" s="23"/>
      <c r="G6" s="23"/>
      <c r="H6" s="24"/>
      <c r="I6" s="32"/>
      <c r="J6" s="76">
        <f>IFERROR(VLOOKUP(B6,'Set Up Employee Data'!A:O,3,FALSE)/(VLOOKUP(B6,'Set Up Employee Data'!A:O,4,FALSE)),0)</f>
        <v>961.5384615</v>
      </c>
      <c r="K6" s="34">
        <f t="shared" si="2"/>
        <v>0</v>
      </c>
      <c r="L6" s="34">
        <f t="shared" si="3"/>
        <v>0</v>
      </c>
      <c r="M6" s="34">
        <f t="shared" si="4"/>
        <v>961.5384615</v>
      </c>
      <c r="N6" s="34">
        <f>(M6-I6)*((VLOOKUP(B6,'Set Up Employee Data'!A:O,7,FALSE)))</f>
        <v>59.61538462</v>
      </c>
      <c r="O6" s="34">
        <f>(M6-I6)*((VLOOKUP(B6,'Set Up Employee Data'!A:O,8,FALSE)))</f>
        <v>13.94230769</v>
      </c>
      <c r="P6" s="34">
        <f>(M6-I6)*((VLOOKUP(B6,'Set Up Employee Data'!A:O,5,FALSE)))</f>
        <v>50</v>
      </c>
      <c r="Q6" s="34">
        <f>(M6-I6)*((VLOOKUP(B6,'Set Up Employee Data'!A:O,6,FALSE)))</f>
        <v>0</v>
      </c>
      <c r="R6" s="34">
        <f>IFERROR(((VLOOKUP(B6,'Set Up Employee Data'!A:O,9,FALSE)))+((VLOOKUP(B6,'Set Up Employee Data'!A:O,10,FALSE)))+((VLOOKUP(B6,'Set Up Employee Data'!A:O,11,FALSE)))+((VLOOKUP(B6,'Set Up Employee Data'!A:O,12,FALSE))),0)</f>
        <v>0</v>
      </c>
      <c r="S6" s="34">
        <f>IFERROR(((VLOOKUP(B6,'Set Up Employee Data'!A:O,13,FALSE)))+((VLOOKUP(B6,'Set Up Employee Data'!A:O,14,FALSE)))+((VLOOKUP(B6,'Set Up Employee Data'!A:O,15,FALSE))),0)</f>
        <v>0</v>
      </c>
      <c r="T6" s="34">
        <f t="shared" si="5"/>
        <v>123.5576923</v>
      </c>
      <c r="U6" s="77">
        <f t="shared" si="6"/>
        <v>837.9807692</v>
      </c>
    </row>
    <row r="7" ht="14.25" customHeight="1">
      <c r="A7" s="75">
        <v>45366.0</v>
      </c>
      <c r="B7" s="23" t="s">
        <v>39</v>
      </c>
      <c r="C7" s="24">
        <f>VLOOKUP('March Payroll'!B7,'Set Up Employee Data'!A:O,2,FALSE)</f>
        <v>15</v>
      </c>
      <c r="D7" s="24">
        <f t="shared" si="1"/>
        <v>22.5</v>
      </c>
      <c r="E7" s="23"/>
      <c r="F7" s="23"/>
      <c r="G7" s="23"/>
      <c r="H7" s="24"/>
      <c r="I7" s="32"/>
      <c r="J7" s="76">
        <f>IFERROR(VLOOKUP(B7,'Set Up Employee Data'!A:O,3,FALSE)/(VLOOKUP(B7,'Set Up Employee Data'!A:O,4,FALSE)),0)</f>
        <v>0</v>
      </c>
      <c r="K7" s="34">
        <f t="shared" si="2"/>
        <v>0</v>
      </c>
      <c r="L7" s="34">
        <f t="shared" si="3"/>
        <v>0</v>
      </c>
      <c r="M7" s="34">
        <f t="shared" si="4"/>
        <v>0</v>
      </c>
      <c r="N7" s="34">
        <f>(M7-I7)*((VLOOKUP(B7,'Set Up Employee Data'!A:O,7,FALSE)))</f>
        <v>0</v>
      </c>
      <c r="O7" s="34">
        <f>(M7-I7)*((VLOOKUP(B7,'Set Up Employee Data'!A:O,8,FALSE)))</f>
        <v>0</v>
      </c>
      <c r="P7" s="34">
        <f>(M7-I7)*((VLOOKUP(B7,'Set Up Employee Data'!A:O,5,FALSE)))</f>
        <v>0</v>
      </c>
      <c r="Q7" s="34">
        <f>(M7-I7)*((VLOOKUP(B7,'Set Up Employee Data'!A:O,6,FALSE)))</f>
        <v>0</v>
      </c>
      <c r="R7" s="34">
        <f>IFERROR(((VLOOKUP(B7,'Set Up Employee Data'!A:O,9,FALSE)))+((VLOOKUP(B7,'Set Up Employee Data'!A:O,10,FALSE)))+((VLOOKUP(B7,'Set Up Employee Data'!A:O,11,FALSE)))+((VLOOKUP(B7,'Set Up Employee Data'!A:O,12,FALSE))),0)</f>
        <v>0</v>
      </c>
      <c r="S7" s="34">
        <f>IFERROR(((VLOOKUP(B7,'Set Up Employee Data'!A:O,13,FALSE)))+((VLOOKUP(B7,'Set Up Employee Data'!A:O,14,FALSE)))+((VLOOKUP(B7,'Set Up Employee Data'!A:O,15,FALSE))),0)</f>
        <v>0</v>
      </c>
      <c r="T7" s="34">
        <f t="shared" si="5"/>
        <v>0</v>
      </c>
      <c r="U7" s="77">
        <f t="shared" si="6"/>
        <v>0</v>
      </c>
    </row>
    <row r="8" ht="14.25" customHeight="1">
      <c r="A8" s="75">
        <v>45366.0</v>
      </c>
      <c r="B8" s="23" t="s">
        <v>40</v>
      </c>
      <c r="C8" s="24">
        <f>VLOOKUP('March Payroll'!B8,'Set Up Employee Data'!A:O,2,FALSE)</f>
        <v>20</v>
      </c>
      <c r="D8" s="24">
        <f t="shared" si="1"/>
        <v>30</v>
      </c>
      <c r="E8" s="23"/>
      <c r="F8" s="23"/>
      <c r="G8" s="23"/>
      <c r="H8" s="24"/>
      <c r="I8" s="32"/>
      <c r="J8" s="76">
        <f>IFERROR(VLOOKUP(B8,'Set Up Employee Data'!A:O,3,FALSE)/(VLOOKUP(B8,'Set Up Employee Data'!A:O,4,FALSE)),0)</f>
        <v>0</v>
      </c>
      <c r="K8" s="34">
        <f t="shared" si="2"/>
        <v>0</v>
      </c>
      <c r="L8" s="34">
        <f t="shared" si="3"/>
        <v>0</v>
      </c>
      <c r="M8" s="34">
        <f t="shared" si="4"/>
        <v>0</v>
      </c>
      <c r="N8" s="34">
        <f>(M8-I8)*((VLOOKUP(B8,'Set Up Employee Data'!A:O,7,FALSE)))</f>
        <v>0</v>
      </c>
      <c r="O8" s="34">
        <f>(M8-I8)*((VLOOKUP(B8,'Set Up Employee Data'!A:O,8,FALSE)))</f>
        <v>0</v>
      </c>
      <c r="P8" s="34">
        <f>(M8-I8)*((VLOOKUP(B8,'Set Up Employee Data'!A:O,5,FALSE)))</f>
        <v>0</v>
      </c>
      <c r="Q8" s="34">
        <f>(M8-I8)*((VLOOKUP(B8,'Set Up Employee Data'!A:O,6,FALSE)))</f>
        <v>0</v>
      </c>
      <c r="R8" s="34">
        <f>IFERROR(((VLOOKUP(B8,'Set Up Employee Data'!A:O,9,FALSE)))+((VLOOKUP(B8,'Set Up Employee Data'!A:O,10,FALSE)))+((VLOOKUP(B8,'Set Up Employee Data'!A:O,11,FALSE)))+((VLOOKUP(B8,'Set Up Employee Data'!A:O,12,FALSE))),0)</f>
        <v>0</v>
      </c>
      <c r="S8" s="34">
        <f>IFERROR(((VLOOKUP(B8,'Set Up Employee Data'!A:O,13,FALSE)))+((VLOOKUP(B8,'Set Up Employee Data'!A:O,14,FALSE)))+((VLOOKUP(B8,'Set Up Employee Data'!A:O,15,FALSE))),0)</f>
        <v>0</v>
      </c>
      <c r="T8" s="34">
        <f t="shared" si="5"/>
        <v>0</v>
      </c>
      <c r="U8" s="62">
        <f t="shared" si="6"/>
        <v>0</v>
      </c>
    </row>
    <row r="9" ht="14.25" customHeight="1">
      <c r="A9" s="75">
        <v>45366.0</v>
      </c>
      <c r="B9" s="23" t="s">
        <v>41</v>
      </c>
      <c r="C9" s="24" t="str">
        <f>VLOOKUP('March Payroll'!B9,'Set Up Employee Data'!A:O,2,FALSE)</f>
        <v/>
      </c>
      <c r="D9" s="24">
        <f t="shared" si="1"/>
        <v>0</v>
      </c>
      <c r="E9" s="23"/>
      <c r="F9" s="23"/>
      <c r="G9" s="23"/>
      <c r="H9" s="24"/>
      <c r="I9" s="32"/>
      <c r="J9" s="76">
        <f>IFERROR(VLOOKUP(B9,'Set Up Employee Data'!A:O,3,FALSE)/(VLOOKUP(B9,'Set Up Employee Data'!A:O,4,FALSE)),0)</f>
        <v>730.7692308</v>
      </c>
      <c r="K9" s="34">
        <f t="shared" si="2"/>
        <v>0</v>
      </c>
      <c r="L9" s="34">
        <f t="shared" si="3"/>
        <v>0</v>
      </c>
      <c r="M9" s="34">
        <f t="shared" si="4"/>
        <v>730.7692308</v>
      </c>
      <c r="N9" s="34">
        <f>(M9-I9)*((VLOOKUP(B9,'Set Up Employee Data'!A:O,7,FALSE)))</f>
        <v>45.30769231</v>
      </c>
      <c r="O9" s="34">
        <f>(M9-I9)*((VLOOKUP(B9,'Set Up Employee Data'!A:O,8,FALSE)))</f>
        <v>10.59615385</v>
      </c>
      <c r="P9" s="34">
        <f>(M9-I9)*((VLOOKUP(B9,'Set Up Employee Data'!A:O,5,FALSE)))</f>
        <v>38</v>
      </c>
      <c r="Q9" s="34">
        <f>(M9-I9)*((VLOOKUP(B9,'Set Up Employee Data'!A:O,6,FALSE)))</f>
        <v>0</v>
      </c>
      <c r="R9" s="34">
        <f>IFERROR(((VLOOKUP(B9,'Set Up Employee Data'!A:O,9,FALSE)))+((VLOOKUP(B9,'Set Up Employee Data'!A:O,10,FALSE)))+((VLOOKUP(B9,'Set Up Employee Data'!A:O,11,FALSE)))+((VLOOKUP(B9,'Set Up Employee Data'!A:O,12,FALSE))),0)</f>
        <v>0</v>
      </c>
      <c r="S9" s="34">
        <f>IFERROR(((VLOOKUP(B9,'Set Up Employee Data'!A:O,13,FALSE)))+((VLOOKUP(B9,'Set Up Employee Data'!A:O,14,FALSE)))+((VLOOKUP(B9,'Set Up Employee Data'!A:O,15,FALSE))),0)</f>
        <v>0</v>
      </c>
      <c r="T9" s="34">
        <f t="shared" si="5"/>
        <v>93.90384615</v>
      </c>
      <c r="U9" s="62">
        <f t="shared" si="6"/>
        <v>636.8653846</v>
      </c>
    </row>
    <row r="10" ht="14.25" customHeight="1">
      <c r="A10" s="75">
        <v>45366.0</v>
      </c>
      <c r="B10" s="23" t="s">
        <v>42</v>
      </c>
      <c r="C10" s="24">
        <f>VLOOKUP('March Payroll'!B10,'Set Up Employee Data'!A:O,2,FALSE)</f>
        <v>35</v>
      </c>
      <c r="D10" s="24">
        <f t="shared" si="1"/>
        <v>52.5</v>
      </c>
      <c r="E10" s="23"/>
      <c r="F10" s="23"/>
      <c r="G10" s="23"/>
      <c r="H10" s="24"/>
      <c r="I10" s="32"/>
      <c r="J10" s="76">
        <f>IFERROR(VLOOKUP(B10,'Set Up Employee Data'!A:O,3,FALSE)/(VLOOKUP(B10,'Set Up Employee Data'!A:O,4,FALSE)),0)</f>
        <v>0</v>
      </c>
      <c r="K10" s="34">
        <f t="shared" si="2"/>
        <v>0</v>
      </c>
      <c r="L10" s="34">
        <f t="shared" si="3"/>
        <v>0</v>
      </c>
      <c r="M10" s="34">
        <f t="shared" si="4"/>
        <v>0</v>
      </c>
      <c r="N10" s="34">
        <f>(M10-I10)*((VLOOKUP(B10,'Set Up Employee Data'!A:O,7,FALSE)))</f>
        <v>0</v>
      </c>
      <c r="O10" s="34">
        <f>(M10-I10)*((VLOOKUP(B10,'Set Up Employee Data'!A:O,8,FALSE)))</f>
        <v>0</v>
      </c>
      <c r="P10" s="34">
        <f>(M10-I10)*((VLOOKUP(B10,'Set Up Employee Data'!A:O,5,FALSE)))</f>
        <v>0</v>
      </c>
      <c r="Q10" s="34">
        <f>(M10-I10)*((VLOOKUP(B10,'Set Up Employee Data'!A:O,6,FALSE)))</f>
        <v>0</v>
      </c>
      <c r="R10" s="34">
        <f>IFERROR(((VLOOKUP(B10,'Set Up Employee Data'!A:O,9,FALSE)))+((VLOOKUP(B10,'Set Up Employee Data'!A:O,10,FALSE)))+((VLOOKUP(B10,'Set Up Employee Data'!A:O,11,FALSE)))+((VLOOKUP(B10,'Set Up Employee Data'!A:O,12,FALSE))),0)</f>
        <v>0</v>
      </c>
      <c r="S10" s="34">
        <f>IFERROR(((VLOOKUP(B10,'Set Up Employee Data'!A:O,13,FALSE)))+((VLOOKUP(B10,'Set Up Employee Data'!A:O,14,FALSE)))+((VLOOKUP(B10,'Set Up Employee Data'!A:O,15,FALSE))),0)</f>
        <v>0</v>
      </c>
      <c r="T10" s="34">
        <f t="shared" si="5"/>
        <v>0</v>
      </c>
      <c r="U10" s="62">
        <f t="shared" si="6"/>
        <v>0</v>
      </c>
    </row>
    <row r="11" ht="14.25" customHeight="1">
      <c r="A11" s="75">
        <v>45366.0</v>
      </c>
      <c r="B11" s="23" t="s">
        <v>43</v>
      </c>
      <c r="C11" s="24" t="str">
        <f>VLOOKUP('March Payroll'!B11,'Set Up Employee Data'!A:O,2,FALSE)</f>
        <v/>
      </c>
      <c r="D11" s="24">
        <f t="shared" si="1"/>
        <v>0</v>
      </c>
      <c r="E11" s="23"/>
      <c r="F11" s="23"/>
      <c r="G11" s="23"/>
      <c r="H11" s="24"/>
      <c r="I11" s="32"/>
      <c r="J11" s="76">
        <f>IFERROR(VLOOKUP(B11,'Set Up Employee Data'!A:O,3,FALSE)/(VLOOKUP(B11,'Set Up Employee Data'!A:O,4,FALSE)),0)</f>
        <v>1057.692308</v>
      </c>
      <c r="K11" s="34">
        <f t="shared" si="2"/>
        <v>0</v>
      </c>
      <c r="L11" s="34">
        <f t="shared" si="3"/>
        <v>0</v>
      </c>
      <c r="M11" s="34">
        <f t="shared" si="4"/>
        <v>1057.692308</v>
      </c>
      <c r="N11" s="34">
        <f>(M11-I11)*((VLOOKUP(B11,'Set Up Employee Data'!A:O,7,FALSE)))</f>
        <v>65.57692308</v>
      </c>
      <c r="O11" s="34">
        <f>(M11-I11)*((VLOOKUP(B11,'Set Up Employee Data'!A:O,8,FALSE)))</f>
        <v>15.33653846</v>
      </c>
      <c r="P11" s="34">
        <f>(M11-I11)*((VLOOKUP(B11,'Set Up Employee Data'!A:O,5,FALSE)))</f>
        <v>55</v>
      </c>
      <c r="Q11" s="34">
        <f>(M11-I11)*((VLOOKUP(B11,'Set Up Employee Data'!A:O,6,FALSE)))</f>
        <v>0</v>
      </c>
      <c r="R11" s="34">
        <f>IFERROR(((VLOOKUP(B11,'Set Up Employee Data'!A:O,9,FALSE)))+((VLOOKUP(B11,'Set Up Employee Data'!A:O,10,FALSE)))+((VLOOKUP(B11,'Set Up Employee Data'!A:O,11,FALSE)))+((VLOOKUP(B11,'Set Up Employee Data'!A:O,12,FALSE))),0)</f>
        <v>0</v>
      </c>
      <c r="S11" s="34">
        <f>IFERROR(((VLOOKUP(B11,'Set Up Employee Data'!A:O,13,FALSE)))+((VLOOKUP(B11,'Set Up Employee Data'!A:O,14,FALSE)))+((VLOOKUP(B11,'Set Up Employee Data'!A:O,15,FALSE))),0)</f>
        <v>0</v>
      </c>
      <c r="T11" s="34">
        <f t="shared" si="5"/>
        <v>135.9134615</v>
      </c>
      <c r="U11" s="62">
        <f t="shared" si="6"/>
        <v>921.7788462</v>
      </c>
    </row>
    <row r="12" ht="14.25" customHeight="1">
      <c r="A12" s="75">
        <v>45366.0</v>
      </c>
      <c r="B12" s="23" t="s">
        <v>44</v>
      </c>
      <c r="C12" s="24">
        <f>VLOOKUP('March Payroll'!B12,'Set Up Employee Data'!A:O,2,FALSE)</f>
        <v>40</v>
      </c>
      <c r="D12" s="24">
        <f t="shared" si="1"/>
        <v>60</v>
      </c>
      <c r="E12" s="23"/>
      <c r="F12" s="23"/>
      <c r="G12" s="23"/>
      <c r="H12" s="24"/>
      <c r="I12" s="32"/>
      <c r="J12" s="76">
        <f>IFERROR(VLOOKUP(B12,'Set Up Employee Data'!A:O,3,FALSE)/(VLOOKUP(B12,'Set Up Employee Data'!A:O,4,FALSE)),0)</f>
        <v>0</v>
      </c>
      <c r="K12" s="34">
        <f t="shared" si="2"/>
        <v>0</v>
      </c>
      <c r="L12" s="34">
        <f t="shared" si="3"/>
        <v>0</v>
      </c>
      <c r="M12" s="34">
        <f t="shared" si="4"/>
        <v>0</v>
      </c>
      <c r="N12" s="34">
        <f>(M12-I12)*((VLOOKUP(B12,'Set Up Employee Data'!A:O,7,FALSE)))</f>
        <v>0</v>
      </c>
      <c r="O12" s="34">
        <f>(M12-I12)*((VLOOKUP(B12,'Set Up Employee Data'!A:O,8,FALSE)))</f>
        <v>0</v>
      </c>
      <c r="P12" s="34">
        <f>(M12-I12)*((VLOOKUP(B12,'Set Up Employee Data'!A:O,5,FALSE)))</f>
        <v>0</v>
      </c>
      <c r="Q12" s="34">
        <f>(M12-I12)*((VLOOKUP(B12,'Set Up Employee Data'!A:O,6,FALSE)))</f>
        <v>0</v>
      </c>
      <c r="R12" s="34">
        <f>IFERROR(((VLOOKUP(B12,'Set Up Employee Data'!A:O,9,FALSE)))+((VLOOKUP(B12,'Set Up Employee Data'!A:O,10,FALSE)))+((VLOOKUP(B12,'Set Up Employee Data'!A:O,11,FALSE)))+((VLOOKUP(B12,'Set Up Employee Data'!A:O,12,FALSE))),0)</f>
        <v>0</v>
      </c>
      <c r="S12" s="34">
        <f>IFERROR(((VLOOKUP(B12,'Set Up Employee Data'!A:O,13,FALSE)))+((VLOOKUP(B12,'Set Up Employee Data'!A:O,14,FALSE)))+((VLOOKUP(B12,'Set Up Employee Data'!A:O,15,FALSE))),0)</f>
        <v>0</v>
      </c>
      <c r="T12" s="34">
        <f t="shared" si="5"/>
        <v>0</v>
      </c>
      <c r="U12" s="62">
        <f t="shared" si="6"/>
        <v>0</v>
      </c>
    </row>
    <row r="13" ht="14.25" customHeight="1">
      <c r="A13" s="75">
        <v>45366.0</v>
      </c>
      <c r="B13" s="23" t="s">
        <v>45</v>
      </c>
      <c r="C13" s="24" t="str">
        <f>VLOOKUP('March Payroll'!B13,'Set Up Employee Data'!A:O,2,FALSE)</f>
        <v/>
      </c>
      <c r="D13" s="24">
        <f t="shared" si="1"/>
        <v>0</v>
      </c>
      <c r="E13" s="23"/>
      <c r="F13" s="23"/>
      <c r="G13" s="23"/>
      <c r="H13" s="24"/>
      <c r="I13" s="32"/>
      <c r="J13" s="76">
        <f>IFERROR(VLOOKUP(B13,'Set Up Employee Data'!A:O,3,FALSE)/(VLOOKUP(B13,'Set Up Employee Data'!A:O,4,FALSE)),0)</f>
        <v>1923.076923</v>
      </c>
      <c r="K13" s="34">
        <f t="shared" si="2"/>
        <v>0</v>
      </c>
      <c r="L13" s="34">
        <f t="shared" si="3"/>
        <v>0</v>
      </c>
      <c r="M13" s="34">
        <f t="shared" si="4"/>
        <v>1923.076923</v>
      </c>
      <c r="N13" s="34">
        <f>(M13-I13)*((VLOOKUP(B13,'Set Up Employee Data'!A:O,7,FALSE)))</f>
        <v>119.2307692</v>
      </c>
      <c r="O13" s="34">
        <f>(M13-I13)*((VLOOKUP(B13,'Set Up Employee Data'!A:O,8,FALSE)))</f>
        <v>27.88461538</v>
      </c>
      <c r="P13" s="34">
        <f>(M13-I13)*((VLOOKUP(B13,'Set Up Employee Data'!A:O,5,FALSE)))</f>
        <v>100</v>
      </c>
      <c r="Q13" s="34">
        <f>(M13-I13)*((VLOOKUP(B13,'Set Up Employee Data'!A:O,6,FALSE)))</f>
        <v>0</v>
      </c>
      <c r="R13" s="34">
        <f>IFERROR(((VLOOKUP(B13,'Set Up Employee Data'!A:O,9,FALSE)))+((VLOOKUP(B13,'Set Up Employee Data'!A:O,10,FALSE)))+((VLOOKUP(B13,'Set Up Employee Data'!A:O,11,FALSE)))+((VLOOKUP(B13,'Set Up Employee Data'!A:O,12,FALSE))),0)</f>
        <v>0</v>
      </c>
      <c r="S13" s="34">
        <f>IFERROR(((VLOOKUP(B13,'Set Up Employee Data'!A:O,13,FALSE)))+((VLOOKUP(B13,'Set Up Employee Data'!A:O,14,FALSE)))+((VLOOKUP(B13,'Set Up Employee Data'!A:O,15,FALSE))),0)</f>
        <v>0</v>
      </c>
      <c r="T13" s="34">
        <f t="shared" si="5"/>
        <v>247.1153846</v>
      </c>
      <c r="U13" s="62">
        <f t="shared" si="6"/>
        <v>1675.961538</v>
      </c>
    </row>
    <row r="14" ht="12.75" customHeight="1">
      <c r="A14" s="63"/>
      <c r="B14" s="63" t="s">
        <v>95</v>
      </c>
      <c r="C14" s="64"/>
      <c r="D14" s="64"/>
      <c r="E14" s="65">
        <f t="shared" ref="E14:U14" si="7">SUM(E4:E13)</f>
        <v>0</v>
      </c>
      <c r="F14" s="65">
        <f t="shared" si="7"/>
        <v>0</v>
      </c>
      <c r="G14" s="65">
        <f t="shared" si="7"/>
        <v>0</v>
      </c>
      <c r="H14" s="64">
        <f t="shared" si="7"/>
        <v>0</v>
      </c>
      <c r="I14" s="64">
        <f t="shared" si="7"/>
        <v>0</v>
      </c>
      <c r="J14" s="64">
        <f t="shared" si="7"/>
        <v>7557.692308</v>
      </c>
      <c r="K14" s="64">
        <f t="shared" si="7"/>
        <v>0</v>
      </c>
      <c r="L14" s="64">
        <f t="shared" si="7"/>
        <v>0</v>
      </c>
      <c r="M14" s="64">
        <f t="shared" si="7"/>
        <v>7557.692308</v>
      </c>
      <c r="N14" s="64">
        <f t="shared" si="7"/>
        <v>468.5769231</v>
      </c>
      <c r="O14" s="64">
        <f t="shared" si="7"/>
        <v>109.5865385</v>
      </c>
      <c r="P14" s="64">
        <f t="shared" si="7"/>
        <v>393</v>
      </c>
      <c r="Q14" s="64">
        <f t="shared" si="7"/>
        <v>0</v>
      </c>
      <c r="R14" s="64">
        <f t="shared" si="7"/>
        <v>125</v>
      </c>
      <c r="S14" s="64">
        <f t="shared" si="7"/>
        <v>0</v>
      </c>
      <c r="T14" s="64">
        <f t="shared" si="7"/>
        <v>1096.163462</v>
      </c>
      <c r="U14" s="78">
        <f t="shared" si="7"/>
        <v>6461.528846</v>
      </c>
      <c r="V14" s="34"/>
      <c r="W14" s="69"/>
      <c r="X14" s="69"/>
      <c r="Y14" s="69"/>
      <c r="Z14" s="69"/>
      <c r="AA14" s="69"/>
      <c r="AB14" s="69"/>
    </row>
    <row r="15" ht="14.25" customHeight="1">
      <c r="C15" s="34"/>
      <c r="D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ht="14.25" customHeight="1">
      <c r="C16" s="34"/>
      <c r="D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</row>
    <row r="17" ht="14.25" customHeight="1">
      <c r="C17" s="34"/>
      <c r="D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ht="14.25" customHeight="1">
      <c r="C18" s="34"/>
      <c r="D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ht="14.25" customHeight="1">
      <c r="C19" s="34"/>
      <c r="D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ht="14.25" customHeight="1">
      <c r="C20" s="34"/>
      <c r="D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ht="14.25" customHeight="1">
      <c r="C21" s="34"/>
      <c r="D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ht="14.25" customHeight="1">
      <c r="C22" s="34"/>
      <c r="D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ht="14.25" customHeight="1">
      <c r="C23" s="34"/>
      <c r="D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ht="14.25" customHeight="1">
      <c r="C24" s="34"/>
      <c r="D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</row>
    <row r="25" ht="14.25" customHeight="1">
      <c r="C25" s="34"/>
      <c r="D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ht="14.25" customHeight="1">
      <c r="C26" s="34"/>
      <c r="D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ht="14.25" customHeight="1">
      <c r="C27" s="34"/>
      <c r="D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ht="14.25" customHeight="1">
      <c r="C28" s="34"/>
      <c r="D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ht="14.25" customHeight="1">
      <c r="C29" s="34"/>
      <c r="D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ht="14.25" customHeight="1">
      <c r="C30" s="34"/>
      <c r="D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ht="14.25" customHeight="1">
      <c r="C31" s="34"/>
      <c r="D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ht="14.25" customHeight="1">
      <c r="C32" s="34"/>
      <c r="D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ht="14.25" customHeight="1">
      <c r="C33" s="34"/>
      <c r="D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ht="14.25" customHeight="1">
      <c r="C34" s="34"/>
      <c r="D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ht="14.25" customHeight="1">
      <c r="C35" s="34"/>
      <c r="D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ht="14.25" customHeight="1">
      <c r="C36" s="34"/>
      <c r="D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</row>
    <row r="37" ht="14.25" customHeight="1">
      <c r="C37" s="34"/>
      <c r="D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ht="14.25" customHeight="1">
      <c r="C38" s="34"/>
      <c r="D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ht="14.25" customHeight="1">
      <c r="C39" s="34"/>
      <c r="D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ht="14.25" customHeight="1">
      <c r="C40" s="34"/>
      <c r="D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ht="14.25" customHeight="1">
      <c r="C41" s="34"/>
      <c r="D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ht="14.25" customHeight="1">
      <c r="C42" s="34"/>
      <c r="D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ht="14.25" customHeight="1">
      <c r="C43" s="34"/>
      <c r="D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ht="14.25" customHeight="1">
      <c r="C44" s="34"/>
      <c r="D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ht="14.25" customHeight="1">
      <c r="C45" s="34"/>
      <c r="D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ht="14.25" customHeight="1">
      <c r="C46" s="34"/>
      <c r="D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ht="14.25" customHeight="1">
      <c r="C47" s="34"/>
      <c r="D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ht="14.25" customHeight="1">
      <c r="C48" s="34"/>
      <c r="D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ht="14.25" customHeight="1">
      <c r="C49" s="34"/>
      <c r="D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ht="14.25" customHeight="1">
      <c r="C50" s="34"/>
      <c r="D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ht="14.25" customHeight="1">
      <c r="C51" s="34"/>
      <c r="D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ht="14.25" customHeight="1">
      <c r="C52" s="34"/>
      <c r="D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ht="14.25" customHeight="1">
      <c r="C53" s="34"/>
      <c r="D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ht="14.25" customHeight="1">
      <c r="C54" s="34"/>
      <c r="D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ht="14.25" customHeight="1">
      <c r="C55" s="34"/>
      <c r="D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ht="14.25" customHeight="1">
      <c r="C56" s="34"/>
      <c r="D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ht="14.25" customHeight="1">
      <c r="C57" s="34"/>
      <c r="D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ht="14.25" customHeight="1">
      <c r="C58" s="34"/>
      <c r="D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ht="14.25" customHeight="1">
      <c r="C59" s="34"/>
      <c r="D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ht="14.25" customHeight="1">
      <c r="C60" s="34"/>
      <c r="D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</row>
    <row r="61" ht="14.25" customHeight="1">
      <c r="C61" s="34"/>
      <c r="D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</row>
    <row r="62" ht="14.25" customHeight="1">
      <c r="C62" s="34"/>
      <c r="D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</row>
    <row r="63" ht="14.25" customHeight="1">
      <c r="C63" s="34"/>
      <c r="D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ht="14.25" customHeight="1">
      <c r="C64" s="34"/>
      <c r="D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ht="14.25" customHeight="1">
      <c r="C65" s="34"/>
      <c r="D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ht="14.25" customHeight="1">
      <c r="C66" s="34"/>
      <c r="D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ht="14.25" customHeight="1">
      <c r="C67" s="34"/>
      <c r="D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ht="14.25" customHeight="1">
      <c r="C68" s="34"/>
      <c r="D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ht="14.25" customHeight="1">
      <c r="C69" s="34"/>
      <c r="D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ht="14.25" customHeight="1">
      <c r="C70" s="34"/>
      <c r="D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ht="14.25" customHeight="1">
      <c r="C71" s="34"/>
      <c r="D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ht="14.25" customHeight="1">
      <c r="C72" s="34"/>
      <c r="D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ht="14.25" customHeight="1">
      <c r="C73" s="34"/>
      <c r="D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ht="14.25" customHeight="1">
      <c r="C74" s="34"/>
      <c r="D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ht="14.25" customHeight="1">
      <c r="C75" s="34"/>
      <c r="D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ht="14.25" customHeight="1">
      <c r="C76" s="34"/>
      <c r="D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ht="14.25" customHeight="1">
      <c r="C77" s="34"/>
      <c r="D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ht="14.25" customHeight="1">
      <c r="C78" s="34"/>
      <c r="D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ht="14.25" customHeight="1">
      <c r="C79" s="34"/>
      <c r="D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ht="14.25" customHeight="1">
      <c r="C80" s="34"/>
      <c r="D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ht="14.25" customHeight="1">
      <c r="C81" s="34"/>
      <c r="D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ht="14.25" customHeight="1">
      <c r="C82" s="34"/>
      <c r="D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ht="14.25" customHeight="1">
      <c r="C83" s="34"/>
      <c r="D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ht="14.25" customHeight="1">
      <c r="C84" s="34"/>
      <c r="D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ht="14.25" customHeight="1">
      <c r="C85" s="34"/>
      <c r="D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ht="14.25" customHeight="1">
      <c r="C86" s="34"/>
      <c r="D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  <row r="87" ht="14.25" customHeight="1">
      <c r="C87" s="34"/>
      <c r="D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</row>
    <row r="88" ht="14.25" customHeight="1">
      <c r="C88" s="34"/>
      <c r="D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</row>
    <row r="89" ht="14.25" customHeight="1">
      <c r="C89" s="34"/>
      <c r="D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</row>
    <row r="90" ht="14.25" customHeight="1">
      <c r="C90" s="34"/>
      <c r="D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</row>
    <row r="91" ht="14.25" customHeight="1">
      <c r="C91" s="34"/>
      <c r="D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</row>
    <row r="92" ht="14.25" customHeight="1">
      <c r="C92" s="34"/>
      <c r="D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ht="14.25" customHeight="1">
      <c r="C93" s="34"/>
      <c r="D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</row>
    <row r="94" ht="14.25" customHeight="1">
      <c r="C94" s="34"/>
      <c r="D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</row>
    <row r="95" ht="14.25" customHeight="1">
      <c r="C95" s="34"/>
      <c r="D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ht="14.25" customHeight="1">
      <c r="C96" s="34"/>
      <c r="D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</row>
    <row r="97" ht="14.25" customHeight="1">
      <c r="C97" s="34"/>
      <c r="D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</row>
    <row r="98" ht="14.25" customHeight="1">
      <c r="C98" s="34"/>
      <c r="D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</row>
    <row r="99" ht="14.25" customHeight="1">
      <c r="C99" s="34"/>
      <c r="D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</row>
    <row r="100" ht="14.25" customHeight="1">
      <c r="C100" s="34"/>
      <c r="D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</row>
    <row r="101" ht="14.25" customHeight="1">
      <c r="C101" s="34"/>
      <c r="D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</row>
    <row r="102" ht="14.25" customHeight="1">
      <c r="C102" s="34"/>
      <c r="D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</row>
    <row r="103" ht="14.25" customHeight="1">
      <c r="C103" s="34"/>
      <c r="D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</row>
    <row r="104" ht="14.25" customHeight="1">
      <c r="C104" s="34"/>
      <c r="D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</row>
    <row r="105" ht="14.25" customHeight="1">
      <c r="C105" s="34"/>
      <c r="D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</row>
    <row r="106" ht="14.25" customHeight="1">
      <c r="C106" s="34"/>
      <c r="D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</row>
    <row r="107" ht="14.25" customHeight="1">
      <c r="C107" s="34"/>
      <c r="D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</row>
    <row r="108" ht="14.25" customHeight="1">
      <c r="C108" s="34"/>
      <c r="D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</row>
    <row r="109" ht="14.25" customHeight="1">
      <c r="C109" s="34"/>
      <c r="D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</row>
    <row r="110" ht="14.25" customHeight="1">
      <c r="C110" s="34"/>
      <c r="D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</row>
    <row r="111" ht="14.25" customHeight="1">
      <c r="C111" s="34"/>
      <c r="D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</row>
    <row r="112" ht="14.25" customHeight="1">
      <c r="C112" s="34"/>
      <c r="D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</row>
    <row r="113" ht="14.25" customHeight="1">
      <c r="C113" s="34"/>
      <c r="D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</row>
    <row r="114" ht="14.25" customHeight="1">
      <c r="C114" s="34"/>
      <c r="D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</row>
    <row r="115" ht="14.25" customHeight="1">
      <c r="C115" s="34"/>
      <c r="D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</row>
    <row r="116" ht="14.25" customHeight="1">
      <c r="C116" s="34"/>
      <c r="D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</row>
    <row r="117" ht="14.25" customHeight="1">
      <c r="C117" s="34"/>
      <c r="D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</row>
    <row r="118" ht="14.25" customHeight="1">
      <c r="C118" s="34"/>
      <c r="D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</row>
    <row r="119" ht="14.25" customHeight="1">
      <c r="C119" s="34"/>
      <c r="D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</row>
    <row r="120" ht="14.25" customHeight="1">
      <c r="C120" s="34"/>
      <c r="D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</row>
    <row r="121" ht="14.25" customHeight="1">
      <c r="C121" s="34"/>
      <c r="D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</row>
    <row r="122" ht="14.25" customHeight="1">
      <c r="C122" s="34"/>
      <c r="D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</row>
    <row r="123" ht="14.25" customHeight="1">
      <c r="C123" s="34"/>
      <c r="D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</row>
    <row r="124" ht="14.25" customHeight="1">
      <c r="C124" s="34"/>
      <c r="D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ht="14.25" customHeight="1">
      <c r="C125" s="34"/>
      <c r="D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</row>
    <row r="126" ht="14.25" customHeight="1">
      <c r="C126" s="34"/>
      <c r="D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</row>
    <row r="127" ht="14.25" customHeight="1">
      <c r="C127" s="34"/>
      <c r="D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</row>
    <row r="128" ht="14.25" customHeight="1">
      <c r="C128" s="34"/>
      <c r="D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</row>
    <row r="129" ht="14.25" customHeight="1">
      <c r="C129" s="34"/>
      <c r="D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</row>
    <row r="130" ht="14.25" customHeight="1">
      <c r="C130" s="34"/>
      <c r="D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</row>
    <row r="131" ht="14.25" customHeight="1">
      <c r="C131" s="34"/>
      <c r="D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</row>
    <row r="132" ht="14.25" customHeight="1">
      <c r="C132" s="34"/>
      <c r="D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</row>
    <row r="133" ht="14.25" customHeight="1">
      <c r="C133" s="34"/>
      <c r="D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</row>
    <row r="134" ht="14.25" customHeight="1">
      <c r="C134" s="34"/>
      <c r="D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</row>
    <row r="135" ht="14.25" customHeight="1">
      <c r="C135" s="34"/>
      <c r="D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</row>
    <row r="136" ht="14.25" customHeight="1">
      <c r="C136" s="34"/>
      <c r="D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</row>
    <row r="137" ht="14.25" customHeight="1">
      <c r="C137" s="34"/>
      <c r="D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</row>
    <row r="138" ht="14.25" customHeight="1">
      <c r="C138" s="34"/>
      <c r="D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</row>
    <row r="139" ht="14.25" customHeight="1">
      <c r="C139" s="34"/>
      <c r="D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</row>
    <row r="140" ht="14.25" customHeight="1">
      <c r="C140" s="34"/>
      <c r="D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</row>
    <row r="141" ht="14.25" customHeight="1">
      <c r="C141" s="34"/>
      <c r="D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</row>
    <row r="142" ht="14.25" customHeight="1">
      <c r="C142" s="34"/>
      <c r="D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</row>
    <row r="143" ht="14.25" customHeight="1">
      <c r="C143" s="34"/>
      <c r="D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</row>
    <row r="144" ht="14.25" customHeight="1">
      <c r="C144" s="34"/>
      <c r="D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</row>
    <row r="145" ht="14.25" customHeight="1">
      <c r="C145" s="34"/>
      <c r="D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</row>
    <row r="146" ht="14.25" customHeight="1">
      <c r="C146" s="34"/>
      <c r="D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</row>
    <row r="147" ht="14.25" customHeight="1">
      <c r="C147" s="34"/>
      <c r="D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</row>
    <row r="148" ht="14.25" customHeight="1">
      <c r="C148" s="34"/>
      <c r="D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</row>
    <row r="149" ht="14.25" customHeight="1">
      <c r="C149" s="34"/>
      <c r="D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</row>
    <row r="150" ht="14.25" customHeight="1">
      <c r="C150" s="34"/>
      <c r="D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</row>
    <row r="151" ht="14.25" customHeight="1">
      <c r="C151" s="34"/>
      <c r="D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</row>
    <row r="152" ht="14.25" customHeight="1">
      <c r="C152" s="34"/>
      <c r="D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</row>
    <row r="153" ht="14.25" customHeight="1">
      <c r="C153" s="34"/>
      <c r="D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</row>
    <row r="154" ht="14.25" customHeight="1">
      <c r="C154" s="34"/>
      <c r="D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</row>
    <row r="155" ht="14.25" customHeight="1">
      <c r="C155" s="34"/>
      <c r="D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</row>
    <row r="156" ht="14.25" customHeight="1">
      <c r="C156" s="34"/>
      <c r="D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</row>
    <row r="157" ht="14.25" customHeight="1">
      <c r="C157" s="34"/>
      <c r="D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</row>
    <row r="158" ht="14.25" customHeight="1">
      <c r="C158" s="34"/>
      <c r="D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</row>
    <row r="159" ht="14.25" customHeight="1">
      <c r="C159" s="34"/>
      <c r="D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</row>
    <row r="160" ht="14.25" customHeight="1">
      <c r="C160" s="34"/>
      <c r="D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</row>
    <row r="161" ht="14.25" customHeight="1">
      <c r="C161" s="34"/>
      <c r="D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</row>
    <row r="162" ht="14.25" customHeight="1">
      <c r="C162" s="34"/>
      <c r="D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</row>
    <row r="163" ht="14.25" customHeight="1">
      <c r="C163" s="34"/>
      <c r="D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</row>
    <row r="164" ht="14.25" customHeight="1">
      <c r="C164" s="34"/>
      <c r="D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</row>
    <row r="165" ht="14.25" customHeight="1">
      <c r="C165" s="34"/>
      <c r="D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</row>
    <row r="166" ht="14.25" customHeight="1">
      <c r="C166" s="34"/>
      <c r="D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</row>
    <row r="167" ht="14.25" customHeight="1">
      <c r="C167" s="34"/>
      <c r="D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</row>
    <row r="168" ht="14.25" customHeight="1">
      <c r="C168" s="34"/>
      <c r="D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</row>
    <row r="169" ht="14.25" customHeight="1">
      <c r="C169" s="34"/>
      <c r="D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</row>
    <row r="170" ht="14.25" customHeight="1">
      <c r="C170" s="34"/>
      <c r="D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ht="14.25" customHeight="1">
      <c r="C171" s="34"/>
      <c r="D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</row>
    <row r="172" ht="14.25" customHeight="1">
      <c r="C172" s="34"/>
      <c r="D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</row>
    <row r="173" ht="14.25" customHeight="1">
      <c r="C173" s="34"/>
      <c r="D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</row>
    <row r="174" ht="14.25" customHeight="1">
      <c r="C174" s="34"/>
      <c r="D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</row>
    <row r="175" ht="14.25" customHeight="1">
      <c r="C175" s="34"/>
      <c r="D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</row>
    <row r="176" ht="14.25" customHeight="1">
      <c r="C176" s="34"/>
      <c r="D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</row>
    <row r="177" ht="14.25" customHeight="1">
      <c r="C177" s="34"/>
      <c r="D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</row>
    <row r="178" ht="14.25" customHeight="1">
      <c r="C178" s="34"/>
      <c r="D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</row>
    <row r="179" ht="14.25" customHeight="1">
      <c r="C179" s="34"/>
      <c r="D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</row>
    <row r="180" ht="14.25" customHeight="1">
      <c r="C180" s="34"/>
      <c r="D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</row>
    <row r="181" ht="14.25" customHeight="1">
      <c r="C181" s="34"/>
      <c r="D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</row>
    <row r="182" ht="14.25" customHeight="1">
      <c r="C182" s="34"/>
      <c r="D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</row>
    <row r="183" ht="14.25" customHeight="1">
      <c r="C183" s="34"/>
      <c r="D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</row>
    <row r="184" ht="14.25" customHeight="1">
      <c r="C184" s="34"/>
      <c r="D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</row>
    <row r="185" ht="14.25" customHeight="1">
      <c r="C185" s="34"/>
      <c r="D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</row>
    <row r="186" ht="14.25" customHeight="1">
      <c r="C186" s="34"/>
      <c r="D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</row>
    <row r="187" ht="14.25" customHeight="1">
      <c r="C187" s="34"/>
      <c r="D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</row>
    <row r="188" ht="14.25" customHeight="1">
      <c r="C188" s="34"/>
      <c r="D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</row>
    <row r="189" ht="14.25" customHeight="1">
      <c r="C189" s="34"/>
      <c r="D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</row>
    <row r="190" ht="14.25" customHeight="1">
      <c r="C190" s="34"/>
      <c r="D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</row>
    <row r="191" ht="14.25" customHeight="1">
      <c r="C191" s="34"/>
      <c r="D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</row>
    <row r="192" ht="14.25" customHeight="1">
      <c r="C192" s="34"/>
      <c r="D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</row>
    <row r="193" ht="14.25" customHeight="1">
      <c r="C193" s="34"/>
      <c r="D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</row>
    <row r="194" ht="14.25" customHeight="1">
      <c r="C194" s="34"/>
      <c r="D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</row>
    <row r="195" ht="14.25" customHeight="1">
      <c r="C195" s="34"/>
      <c r="D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</row>
    <row r="196" ht="14.25" customHeight="1">
      <c r="C196" s="34"/>
      <c r="D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</row>
    <row r="197" ht="14.25" customHeight="1">
      <c r="C197" s="34"/>
      <c r="D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</row>
    <row r="198" ht="14.25" customHeight="1">
      <c r="C198" s="34"/>
      <c r="D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</row>
    <row r="199" ht="14.25" customHeight="1">
      <c r="C199" s="34"/>
      <c r="D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</row>
    <row r="200" ht="14.25" customHeight="1">
      <c r="C200" s="34"/>
      <c r="D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</row>
    <row r="201" ht="14.25" customHeight="1">
      <c r="C201" s="34"/>
      <c r="D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</row>
    <row r="202" ht="14.25" customHeight="1">
      <c r="C202" s="34"/>
      <c r="D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</row>
    <row r="203" ht="14.25" customHeight="1">
      <c r="C203" s="34"/>
      <c r="D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</row>
    <row r="204" ht="14.25" customHeight="1">
      <c r="C204" s="34"/>
      <c r="D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</row>
    <row r="205" ht="14.25" customHeight="1">
      <c r="C205" s="34"/>
      <c r="D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</row>
    <row r="206" ht="14.25" customHeight="1">
      <c r="C206" s="34"/>
      <c r="D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</row>
    <row r="207" ht="14.25" customHeight="1">
      <c r="C207" s="34"/>
      <c r="D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</row>
    <row r="208" ht="14.25" customHeight="1">
      <c r="C208" s="34"/>
      <c r="D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</row>
    <row r="209" ht="14.25" customHeight="1">
      <c r="C209" s="34"/>
      <c r="D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</row>
    <row r="210" ht="14.25" customHeight="1">
      <c r="C210" s="34"/>
      <c r="D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</row>
    <row r="211" ht="14.25" customHeight="1">
      <c r="C211" s="34"/>
      <c r="D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</row>
    <row r="212" ht="14.25" customHeight="1">
      <c r="C212" s="34"/>
      <c r="D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</row>
    <row r="213" ht="14.25" customHeight="1">
      <c r="C213" s="34"/>
      <c r="D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</row>
    <row r="214" ht="14.25" customHeight="1">
      <c r="C214" s="34"/>
      <c r="D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</row>
    <row r="215" ht="14.25" customHeight="1">
      <c r="C215" s="34"/>
      <c r="D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</row>
    <row r="216" ht="14.25" customHeight="1">
      <c r="C216" s="34"/>
      <c r="D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</row>
    <row r="217" ht="14.25" customHeight="1">
      <c r="C217" s="34"/>
      <c r="D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</row>
    <row r="218" ht="14.25" customHeight="1">
      <c r="C218" s="34"/>
      <c r="D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</row>
    <row r="219" ht="14.25" customHeight="1">
      <c r="C219" s="34"/>
      <c r="D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</row>
    <row r="220" ht="14.25" customHeight="1">
      <c r="C220" s="34"/>
      <c r="D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</row>
    <row r="221" ht="14.25" customHeight="1">
      <c r="C221" s="34"/>
      <c r="D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</row>
    <row r="222" ht="14.25" customHeight="1">
      <c r="C222" s="34"/>
      <c r="D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</row>
    <row r="223" ht="14.25" customHeight="1">
      <c r="C223" s="34"/>
      <c r="D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</row>
    <row r="224" ht="14.25" customHeight="1">
      <c r="C224" s="34"/>
      <c r="D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</row>
    <row r="225" ht="14.25" customHeight="1">
      <c r="C225" s="34"/>
      <c r="D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</row>
    <row r="226" ht="14.25" customHeight="1">
      <c r="C226" s="34"/>
      <c r="D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</row>
    <row r="227" ht="14.25" customHeight="1">
      <c r="C227" s="34"/>
      <c r="D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</row>
    <row r="228" ht="14.25" customHeight="1">
      <c r="C228" s="34"/>
      <c r="D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</row>
    <row r="229" ht="14.25" customHeight="1">
      <c r="C229" s="34"/>
      <c r="D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</row>
    <row r="230" ht="14.25" customHeight="1">
      <c r="C230" s="34"/>
      <c r="D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</row>
    <row r="231" ht="14.25" customHeight="1">
      <c r="C231" s="34"/>
      <c r="D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</row>
    <row r="232" ht="14.25" customHeight="1">
      <c r="C232" s="34"/>
      <c r="D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</row>
    <row r="233" ht="14.25" customHeight="1">
      <c r="C233" s="34"/>
      <c r="D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</row>
    <row r="234" ht="14.25" customHeight="1">
      <c r="C234" s="34"/>
      <c r="D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</row>
    <row r="235" ht="14.25" customHeight="1">
      <c r="C235" s="34"/>
      <c r="D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</row>
    <row r="236" ht="14.25" customHeight="1">
      <c r="C236" s="34"/>
      <c r="D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</row>
    <row r="237" ht="14.25" customHeight="1">
      <c r="C237" s="34"/>
      <c r="D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</row>
    <row r="238" ht="14.25" customHeight="1">
      <c r="C238" s="34"/>
      <c r="D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</row>
    <row r="239" ht="14.25" customHeight="1">
      <c r="C239" s="34"/>
      <c r="D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</row>
    <row r="240" ht="14.25" customHeight="1">
      <c r="C240" s="34"/>
      <c r="D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</row>
    <row r="241" ht="14.25" customHeight="1">
      <c r="C241" s="34"/>
      <c r="D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</row>
    <row r="242" ht="14.25" customHeight="1">
      <c r="C242" s="34"/>
      <c r="D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</row>
    <row r="243" ht="14.25" customHeight="1">
      <c r="C243" s="34"/>
      <c r="D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</row>
    <row r="244" ht="14.25" customHeight="1">
      <c r="C244" s="34"/>
      <c r="D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</row>
    <row r="245" ht="14.25" customHeight="1">
      <c r="C245" s="34"/>
      <c r="D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</row>
    <row r="246" ht="14.25" customHeight="1">
      <c r="C246" s="34"/>
      <c r="D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</row>
    <row r="247" ht="14.25" customHeight="1">
      <c r="C247" s="34"/>
      <c r="D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</row>
    <row r="248" ht="14.25" customHeight="1">
      <c r="C248" s="34"/>
      <c r="D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ht="14.25" customHeight="1">
      <c r="C249" s="34"/>
      <c r="D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</row>
    <row r="250" ht="14.25" customHeight="1">
      <c r="C250" s="34"/>
      <c r="D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</row>
    <row r="251" ht="14.25" customHeight="1">
      <c r="C251" s="34"/>
      <c r="D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</row>
    <row r="252" ht="14.25" customHeight="1">
      <c r="C252" s="34"/>
      <c r="D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</row>
    <row r="253" ht="14.25" customHeight="1">
      <c r="C253" s="34"/>
      <c r="D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</row>
    <row r="254" ht="14.25" customHeight="1">
      <c r="C254" s="34"/>
      <c r="D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</row>
    <row r="255" ht="14.25" customHeight="1">
      <c r="C255" s="34"/>
      <c r="D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</row>
    <row r="256" ht="14.25" customHeight="1">
      <c r="C256" s="34"/>
      <c r="D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</row>
    <row r="257" ht="14.25" customHeight="1">
      <c r="C257" s="34"/>
      <c r="D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</row>
    <row r="258" ht="14.25" customHeight="1">
      <c r="C258" s="34"/>
      <c r="D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</row>
    <row r="259" ht="14.25" customHeight="1">
      <c r="C259" s="34"/>
      <c r="D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</row>
    <row r="260" ht="14.25" customHeight="1">
      <c r="C260" s="34"/>
      <c r="D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</row>
    <row r="261" ht="14.25" customHeight="1">
      <c r="C261" s="34"/>
      <c r="D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</row>
    <row r="262" ht="14.25" customHeight="1">
      <c r="C262" s="34"/>
      <c r="D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</row>
    <row r="263" ht="14.25" customHeight="1">
      <c r="C263" s="34"/>
      <c r="D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</row>
    <row r="264" ht="14.25" customHeight="1">
      <c r="C264" s="34"/>
      <c r="D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</row>
    <row r="265" ht="14.25" customHeight="1">
      <c r="C265" s="34"/>
      <c r="D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</row>
    <row r="266" ht="14.25" customHeight="1">
      <c r="C266" s="34"/>
      <c r="D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</row>
    <row r="267" ht="14.25" customHeight="1">
      <c r="C267" s="34"/>
      <c r="D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</row>
    <row r="268" ht="14.25" customHeight="1">
      <c r="C268" s="34"/>
      <c r="D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</row>
    <row r="269" ht="14.25" customHeight="1">
      <c r="C269" s="34"/>
      <c r="D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</row>
    <row r="270" ht="14.25" customHeight="1">
      <c r="C270" s="34"/>
      <c r="D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</row>
    <row r="271" ht="14.25" customHeight="1">
      <c r="C271" s="34"/>
      <c r="D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</row>
    <row r="272" ht="14.25" customHeight="1">
      <c r="C272" s="34"/>
      <c r="D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</row>
    <row r="273" ht="14.25" customHeight="1">
      <c r="C273" s="34"/>
      <c r="D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</row>
    <row r="274" ht="14.25" customHeight="1">
      <c r="C274" s="34"/>
      <c r="D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</row>
    <row r="275" ht="14.25" customHeight="1">
      <c r="C275" s="34"/>
      <c r="D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</row>
    <row r="276" ht="14.25" customHeight="1">
      <c r="C276" s="34"/>
      <c r="D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</row>
    <row r="277" ht="14.25" customHeight="1">
      <c r="C277" s="34"/>
      <c r="D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</row>
    <row r="278" ht="14.25" customHeight="1">
      <c r="C278" s="34"/>
      <c r="D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</row>
    <row r="279" ht="14.25" customHeight="1">
      <c r="C279" s="34"/>
      <c r="D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</row>
    <row r="280" ht="14.25" customHeight="1">
      <c r="C280" s="34"/>
      <c r="D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</row>
    <row r="281" ht="14.25" customHeight="1">
      <c r="C281" s="34"/>
      <c r="D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</row>
    <row r="282" ht="14.25" customHeight="1">
      <c r="C282" s="34"/>
      <c r="D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</row>
    <row r="283" ht="14.25" customHeight="1">
      <c r="C283" s="34"/>
      <c r="D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</row>
    <row r="284" ht="14.25" customHeight="1">
      <c r="C284" s="34"/>
      <c r="D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</row>
    <row r="285" ht="14.25" customHeight="1">
      <c r="C285" s="34"/>
      <c r="D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</row>
    <row r="286" ht="14.25" customHeight="1">
      <c r="C286" s="34"/>
      <c r="D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</row>
    <row r="287" ht="14.25" customHeight="1">
      <c r="C287" s="34"/>
      <c r="D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</row>
    <row r="288" ht="14.25" customHeight="1">
      <c r="C288" s="34"/>
      <c r="D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</row>
    <row r="289" ht="14.25" customHeight="1">
      <c r="C289" s="34"/>
      <c r="D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</row>
    <row r="290" ht="14.25" customHeight="1">
      <c r="C290" s="34"/>
      <c r="D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</row>
    <row r="291" ht="14.25" customHeight="1">
      <c r="C291" s="34"/>
      <c r="D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</row>
    <row r="292" ht="14.25" customHeight="1">
      <c r="C292" s="34"/>
      <c r="D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</row>
    <row r="293" ht="14.25" customHeight="1">
      <c r="C293" s="34"/>
      <c r="D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</row>
    <row r="294" ht="14.25" customHeight="1">
      <c r="C294" s="34"/>
      <c r="D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</row>
    <row r="295" ht="14.25" customHeight="1">
      <c r="C295" s="34"/>
      <c r="D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</row>
    <row r="296" ht="14.25" customHeight="1">
      <c r="C296" s="34"/>
      <c r="D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</row>
    <row r="297" ht="14.25" customHeight="1">
      <c r="C297" s="34"/>
      <c r="D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</row>
    <row r="298" ht="14.25" customHeight="1">
      <c r="C298" s="34"/>
      <c r="D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</row>
    <row r="299" ht="14.25" customHeight="1">
      <c r="C299" s="34"/>
      <c r="D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</row>
    <row r="300" ht="14.25" customHeight="1">
      <c r="C300" s="34"/>
      <c r="D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</row>
    <row r="301" ht="14.25" customHeight="1">
      <c r="C301" s="34"/>
      <c r="D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</row>
    <row r="302" ht="14.25" customHeight="1">
      <c r="C302" s="34"/>
      <c r="D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</row>
    <row r="303" ht="14.25" customHeight="1">
      <c r="C303" s="34"/>
      <c r="D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</row>
    <row r="304" ht="14.25" customHeight="1">
      <c r="C304" s="34"/>
      <c r="D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</row>
    <row r="305" ht="14.25" customHeight="1">
      <c r="C305" s="34"/>
      <c r="D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</row>
    <row r="306" ht="14.25" customHeight="1">
      <c r="C306" s="34"/>
      <c r="D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</row>
    <row r="307" ht="14.25" customHeight="1">
      <c r="C307" s="34"/>
      <c r="D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</row>
    <row r="308" ht="14.25" customHeight="1">
      <c r="C308" s="34"/>
      <c r="D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</row>
    <row r="309" ht="14.25" customHeight="1">
      <c r="C309" s="34"/>
      <c r="D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</row>
    <row r="310" ht="14.25" customHeight="1">
      <c r="C310" s="34"/>
      <c r="D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</row>
    <row r="311" ht="14.25" customHeight="1">
      <c r="C311" s="34"/>
      <c r="D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</row>
    <row r="312" ht="14.25" customHeight="1">
      <c r="C312" s="34"/>
      <c r="D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</row>
    <row r="313" ht="14.25" customHeight="1">
      <c r="C313" s="34"/>
      <c r="D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</row>
    <row r="314" ht="14.25" customHeight="1">
      <c r="C314" s="34"/>
      <c r="D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</row>
    <row r="315" ht="14.25" customHeight="1">
      <c r="C315" s="34"/>
      <c r="D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</row>
    <row r="316" ht="14.25" customHeight="1">
      <c r="C316" s="34"/>
      <c r="D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</row>
    <row r="317" ht="14.25" customHeight="1">
      <c r="C317" s="34"/>
      <c r="D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</row>
    <row r="318" ht="14.25" customHeight="1">
      <c r="C318" s="34"/>
      <c r="D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</row>
    <row r="319" ht="14.25" customHeight="1">
      <c r="C319" s="34"/>
      <c r="D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</row>
    <row r="320" ht="14.25" customHeight="1">
      <c r="C320" s="34"/>
      <c r="D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</row>
    <row r="321" ht="14.25" customHeight="1">
      <c r="C321" s="34"/>
      <c r="D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</row>
    <row r="322" ht="14.25" customHeight="1">
      <c r="C322" s="34"/>
      <c r="D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</row>
    <row r="323" ht="14.25" customHeight="1">
      <c r="C323" s="34"/>
      <c r="D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</row>
    <row r="324" ht="14.25" customHeight="1">
      <c r="C324" s="34"/>
      <c r="D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</row>
    <row r="325" ht="14.25" customHeight="1">
      <c r="C325" s="34"/>
      <c r="D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</row>
    <row r="326" ht="14.25" customHeight="1">
      <c r="C326" s="34"/>
      <c r="D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</row>
    <row r="327" ht="14.25" customHeight="1">
      <c r="C327" s="34"/>
      <c r="D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</row>
    <row r="328" ht="14.25" customHeight="1">
      <c r="C328" s="34"/>
      <c r="D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</row>
    <row r="329" ht="14.25" customHeight="1">
      <c r="C329" s="34"/>
      <c r="D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</row>
    <row r="330" ht="14.25" customHeight="1">
      <c r="C330" s="34"/>
      <c r="D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</row>
    <row r="331" ht="14.25" customHeight="1">
      <c r="C331" s="34"/>
      <c r="D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</row>
    <row r="332" ht="14.25" customHeight="1">
      <c r="C332" s="34"/>
      <c r="D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</row>
    <row r="333" ht="14.25" customHeight="1">
      <c r="C333" s="34"/>
      <c r="D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</row>
    <row r="334" ht="14.25" customHeight="1">
      <c r="C334" s="34"/>
      <c r="D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</row>
    <row r="335" ht="14.25" customHeight="1">
      <c r="C335" s="34"/>
      <c r="D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</row>
    <row r="336" ht="14.25" customHeight="1">
      <c r="C336" s="34"/>
      <c r="D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</row>
    <row r="337" ht="14.25" customHeight="1">
      <c r="C337" s="34"/>
      <c r="D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</row>
    <row r="338" ht="14.25" customHeight="1">
      <c r="C338" s="34"/>
      <c r="D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</row>
    <row r="339" ht="14.25" customHeight="1">
      <c r="C339" s="34"/>
      <c r="D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</row>
    <row r="340" ht="14.25" customHeight="1">
      <c r="C340" s="34"/>
      <c r="D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</row>
    <row r="341" ht="14.25" customHeight="1">
      <c r="C341" s="34"/>
      <c r="D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</row>
    <row r="342" ht="14.25" customHeight="1">
      <c r="C342" s="34"/>
      <c r="D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</row>
    <row r="343" ht="14.25" customHeight="1">
      <c r="C343" s="34"/>
      <c r="D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</row>
    <row r="344" ht="14.25" customHeight="1">
      <c r="C344" s="34"/>
      <c r="D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</row>
    <row r="345" ht="14.25" customHeight="1">
      <c r="C345" s="34"/>
      <c r="D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</row>
    <row r="346" ht="14.25" customHeight="1">
      <c r="C346" s="34"/>
      <c r="D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</row>
    <row r="347" ht="14.25" customHeight="1">
      <c r="C347" s="34"/>
      <c r="D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</row>
    <row r="348" ht="14.25" customHeight="1">
      <c r="C348" s="34"/>
      <c r="D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</row>
    <row r="349" ht="14.25" customHeight="1">
      <c r="C349" s="34"/>
      <c r="D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</row>
    <row r="350" ht="14.25" customHeight="1">
      <c r="C350" s="34"/>
      <c r="D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</row>
    <row r="351" ht="14.25" customHeight="1">
      <c r="C351" s="34"/>
      <c r="D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</row>
    <row r="352" ht="14.25" customHeight="1">
      <c r="C352" s="34"/>
      <c r="D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</row>
    <row r="353" ht="14.25" customHeight="1">
      <c r="C353" s="34"/>
      <c r="D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</row>
    <row r="354" ht="14.25" customHeight="1">
      <c r="C354" s="34"/>
      <c r="D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</row>
    <row r="355" ht="14.25" customHeight="1">
      <c r="C355" s="34"/>
      <c r="D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</row>
    <row r="356" ht="14.25" customHeight="1">
      <c r="C356" s="34"/>
      <c r="D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</row>
    <row r="357" ht="14.25" customHeight="1">
      <c r="C357" s="34"/>
      <c r="D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</row>
    <row r="358" ht="14.25" customHeight="1">
      <c r="C358" s="34"/>
      <c r="D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</row>
    <row r="359" ht="14.25" customHeight="1">
      <c r="C359" s="34"/>
      <c r="D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</row>
    <row r="360" ht="14.25" customHeight="1">
      <c r="C360" s="34"/>
      <c r="D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</row>
    <row r="361" ht="14.25" customHeight="1">
      <c r="C361" s="34"/>
      <c r="D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</row>
    <row r="362" ht="14.25" customHeight="1">
      <c r="C362" s="34"/>
      <c r="D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</row>
    <row r="363" ht="14.25" customHeight="1">
      <c r="C363" s="34"/>
      <c r="D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</row>
    <row r="364" ht="14.25" customHeight="1">
      <c r="C364" s="34"/>
      <c r="D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</row>
    <row r="365" ht="14.25" customHeight="1">
      <c r="C365" s="34"/>
      <c r="D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</row>
    <row r="366" ht="14.25" customHeight="1">
      <c r="C366" s="34"/>
      <c r="D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</row>
    <row r="367" ht="14.25" customHeight="1">
      <c r="C367" s="34"/>
      <c r="D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</row>
    <row r="368" ht="14.25" customHeight="1">
      <c r="C368" s="34"/>
      <c r="D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</row>
    <row r="369" ht="14.25" customHeight="1">
      <c r="C369" s="34"/>
      <c r="D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</row>
    <row r="370" ht="14.25" customHeight="1">
      <c r="C370" s="34"/>
      <c r="D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</row>
    <row r="371" ht="14.25" customHeight="1">
      <c r="C371" s="34"/>
      <c r="D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</row>
    <row r="372" ht="14.25" customHeight="1">
      <c r="C372" s="34"/>
      <c r="D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</row>
    <row r="373" ht="14.25" customHeight="1">
      <c r="C373" s="34"/>
      <c r="D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</row>
    <row r="374" ht="14.25" customHeight="1">
      <c r="C374" s="34"/>
      <c r="D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</row>
    <row r="375" ht="14.25" customHeight="1">
      <c r="C375" s="34"/>
      <c r="D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</row>
    <row r="376" ht="14.25" customHeight="1">
      <c r="C376" s="34"/>
      <c r="D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</row>
    <row r="377" ht="14.25" customHeight="1">
      <c r="C377" s="34"/>
      <c r="D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</row>
    <row r="378" ht="14.25" customHeight="1">
      <c r="C378" s="34"/>
      <c r="D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</row>
    <row r="379" ht="14.25" customHeight="1">
      <c r="C379" s="34"/>
      <c r="D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</row>
    <row r="380" ht="14.25" customHeight="1">
      <c r="C380" s="34"/>
      <c r="D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</row>
    <row r="381" ht="14.25" customHeight="1">
      <c r="C381" s="34"/>
      <c r="D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</row>
    <row r="382" ht="14.25" customHeight="1">
      <c r="C382" s="34"/>
      <c r="D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</row>
    <row r="383" ht="14.25" customHeight="1">
      <c r="C383" s="34"/>
      <c r="D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</row>
    <row r="384" ht="14.25" customHeight="1">
      <c r="C384" s="34"/>
      <c r="D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</row>
    <row r="385" ht="14.25" customHeight="1">
      <c r="C385" s="34"/>
      <c r="D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</row>
    <row r="386" ht="14.25" customHeight="1">
      <c r="C386" s="34"/>
      <c r="D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</row>
    <row r="387" ht="14.25" customHeight="1">
      <c r="C387" s="34"/>
      <c r="D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</row>
    <row r="388" ht="14.25" customHeight="1">
      <c r="C388" s="34"/>
      <c r="D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</row>
    <row r="389" ht="14.25" customHeight="1">
      <c r="C389" s="34"/>
      <c r="D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</row>
  </sheetData>
  <mergeCells count="5">
    <mergeCell ref="A1:U1"/>
    <mergeCell ref="A2:B2"/>
    <mergeCell ref="C2:D2"/>
    <mergeCell ref="E2:I2"/>
    <mergeCell ref="J2:U2"/>
  </mergeCells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2" width="22.71"/>
    <col customWidth="1" min="3" max="3" width="13.0"/>
    <col customWidth="1" min="4" max="4" width="11.57"/>
    <col customWidth="1" min="5" max="5" width="13.14"/>
    <col customWidth="1" min="6" max="7" width="11.57"/>
    <col customWidth="1" min="8" max="8" width="18.57"/>
    <col customWidth="1" min="9" max="10" width="17.71"/>
    <col customWidth="1" min="11" max="11" width="24.29"/>
    <col customWidth="1" min="12" max="20" width="17.71"/>
    <col customWidth="1" min="21" max="21" width="26.57"/>
    <col customWidth="1" min="22" max="28" width="8.71"/>
  </cols>
  <sheetData>
    <row r="1" ht="19.5" customHeight="1">
      <c r="A1" s="71" t="s">
        <v>98</v>
      </c>
      <c r="V1" s="48"/>
      <c r="W1" s="48"/>
      <c r="X1" s="48"/>
      <c r="Y1" s="48"/>
      <c r="Z1" s="48"/>
      <c r="AA1" s="48"/>
      <c r="AB1" s="48"/>
    </row>
    <row r="2" ht="43.5" customHeight="1">
      <c r="A2" s="79" t="s">
        <v>71</v>
      </c>
      <c r="B2" s="10"/>
      <c r="C2" s="50" t="s">
        <v>72</v>
      </c>
      <c r="D2" s="10"/>
      <c r="E2" s="80" t="s">
        <v>73</v>
      </c>
      <c r="F2" s="9"/>
      <c r="G2" s="9"/>
      <c r="H2" s="9"/>
      <c r="I2" s="10"/>
      <c r="J2" s="72" t="s">
        <v>74</v>
      </c>
      <c r="K2" s="9"/>
      <c r="L2" s="9"/>
      <c r="M2" s="9"/>
      <c r="N2" s="9"/>
      <c r="O2" s="9"/>
      <c r="P2" s="9"/>
      <c r="Q2" s="9"/>
      <c r="R2" s="9"/>
      <c r="S2" s="9"/>
      <c r="T2" s="9"/>
      <c r="U2" s="10"/>
    </row>
    <row r="3" ht="60.0" customHeight="1">
      <c r="A3" s="18" t="s">
        <v>75</v>
      </c>
      <c r="B3" s="18" t="s">
        <v>76</v>
      </c>
      <c r="C3" s="17" t="s">
        <v>19</v>
      </c>
      <c r="D3" s="17" t="s">
        <v>77</v>
      </c>
      <c r="E3" s="18" t="s">
        <v>78</v>
      </c>
      <c r="F3" s="18" t="s">
        <v>79</v>
      </c>
      <c r="G3" s="18" t="s">
        <v>80</v>
      </c>
      <c r="H3" s="17" t="s">
        <v>81</v>
      </c>
      <c r="I3" s="19" t="s">
        <v>82</v>
      </c>
      <c r="J3" s="73" t="s">
        <v>83</v>
      </c>
      <c r="K3" s="55" t="s">
        <v>84</v>
      </c>
      <c r="L3" s="55" t="s">
        <v>85</v>
      </c>
      <c r="M3" s="55" t="s">
        <v>86</v>
      </c>
      <c r="N3" s="55" t="s">
        <v>87</v>
      </c>
      <c r="O3" s="55" t="s">
        <v>88</v>
      </c>
      <c r="P3" s="55" t="s">
        <v>89</v>
      </c>
      <c r="Q3" s="55" t="s">
        <v>90</v>
      </c>
      <c r="R3" s="55" t="s">
        <v>91</v>
      </c>
      <c r="S3" s="55" t="s">
        <v>92</v>
      </c>
      <c r="T3" s="55" t="s">
        <v>93</v>
      </c>
      <c r="U3" s="74" t="s">
        <v>94</v>
      </c>
      <c r="V3" s="57"/>
      <c r="W3" s="58"/>
      <c r="X3" s="58"/>
      <c r="Y3" s="58"/>
      <c r="Z3" s="58"/>
      <c r="AA3" s="58"/>
      <c r="AB3" s="58"/>
    </row>
    <row r="4" ht="14.25" customHeight="1">
      <c r="A4" s="75">
        <v>45397.0</v>
      </c>
      <c r="B4" s="23" t="s">
        <v>36</v>
      </c>
      <c r="C4" s="24">
        <f>VLOOKUP('April Payroll'!B4,'Set Up Employee Data'!A:O,2,FALSE)</f>
        <v>25</v>
      </c>
      <c r="D4" s="24">
        <f t="shared" ref="D4:D13" si="1">C4*1.5</f>
        <v>37.5</v>
      </c>
      <c r="E4" s="23"/>
      <c r="F4" s="23"/>
      <c r="G4" s="23"/>
      <c r="H4" s="24"/>
      <c r="I4" s="32"/>
      <c r="J4" s="76">
        <f>IFERROR(VLOOKUP(B4,'Set Up Employee Data'!A:O,3,FALSE)/(VLOOKUP(B4,'Set Up Employee Data'!A:O,4,FALSE)),0)</f>
        <v>0</v>
      </c>
      <c r="K4" s="34">
        <f t="shared" ref="K4:K13" si="2">(C4*E4)+(F4*C4)</f>
        <v>0</v>
      </c>
      <c r="L4" s="34">
        <f t="shared" ref="L4:L13" si="3">D4*G4</f>
        <v>0</v>
      </c>
      <c r="M4" s="34">
        <f t="shared" ref="M4:M13" si="4">SUM(J4:L4)+SUM(H4:I4)</f>
        <v>0</v>
      </c>
      <c r="N4" s="34">
        <f>(M4-I4)*((VLOOKUP(B4,'Set Up Employee Data'!A:O,7,FALSE)))</f>
        <v>0</v>
      </c>
      <c r="O4" s="34">
        <f>(M4-I4)*((VLOOKUP(B4,'Set Up Employee Data'!A:O,8,FALSE)))</f>
        <v>0</v>
      </c>
      <c r="P4" s="34">
        <f>(M4-I4)*((VLOOKUP(B4,'Set Up Employee Data'!A:O,5,FALSE)))</f>
        <v>0</v>
      </c>
      <c r="Q4" s="34">
        <f>(M4-I4)*((VLOOKUP(B4,'Set Up Employee Data'!A:O,6,FALSE)))</f>
        <v>0</v>
      </c>
      <c r="R4" s="34">
        <f>IFERROR(((VLOOKUP(B4,'Set Up Employee Data'!A:O,9,FALSE)))+((VLOOKUP(B4,'Set Up Employee Data'!A:O,10,FALSE)))+((VLOOKUP(B4,'Set Up Employee Data'!A:O,11,FALSE)))+((VLOOKUP(B4,'Set Up Employee Data'!A:O,12,FALSE))),0)</f>
        <v>125</v>
      </c>
      <c r="S4" s="34">
        <f>IFERROR(((VLOOKUP(B4,'Set Up Employee Data'!A:O,13,FALSE)))+((VLOOKUP(B4,'Set Up Employee Data'!A:O,14,FALSE)))+((VLOOKUP(B4,'Set Up Employee Data'!A:O,15,FALSE))),0)</f>
        <v>0</v>
      </c>
      <c r="T4" s="34">
        <f t="shared" ref="T4:T13" si="5">SUM(N4:S4)</f>
        <v>125</v>
      </c>
      <c r="U4" s="77">
        <f t="shared" ref="U4:U13" si="6">M4-T4</f>
        <v>-125</v>
      </c>
    </row>
    <row r="5" ht="14.25" customHeight="1">
      <c r="A5" s="75">
        <v>45397.0</v>
      </c>
      <c r="B5" s="23" t="s">
        <v>37</v>
      </c>
      <c r="C5" s="24" t="str">
        <f>VLOOKUP('April Payroll'!B5,'Set Up Employee Data'!A:O,2,FALSE)</f>
        <v/>
      </c>
      <c r="D5" s="24">
        <f t="shared" si="1"/>
        <v>0</v>
      </c>
      <c r="E5" s="23"/>
      <c r="F5" s="23"/>
      <c r="G5" s="23"/>
      <c r="H5" s="24"/>
      <c r="I5" s="32"/>
      <c r="J5" s="76">
        <f>IFERROR(VLOOKUP(B5,'Set Up Employee Data'!A:O,3,FALSE)/(VLOOKUP(B5,'Set Up Employee Data'!A:O,4,FALSE)),0)</f>
        <v>2884.615385</v>
      </c>
      <c r="K5" s="34">
        <f t="shared" si="2"/>
        <v>0</v>
      </c>
      <c r="L5" s="34">
        <f t="shared" si="3"/>
        <v>0</v>
      </c>
      <c r="M5" s="34">
        <f t="shared" si="4"/>
        <v>2884.615385</v>
      </c>
      <c r="N5" s="34">
        <f>(M5-I5)*((VLOOKUP(B5,'Set Up Employee Data'!A:O,7,FALSE)))</f>
        <v>178.8461538</v>
      </c>
      <c r="O5" s="34">
        <f>(M5-I5)*((VLOOKUP(B5,'Set Up Employee Data'!A:O,8,FALSE)))</f>
        <v>41.82692308</v>
      </c>
      <c r="P5" s="34">
        <f>(M5-I5)*((VLOOKUP(B5,'Set Up Employee Data'!A:O,5,FALSE)))</f>
        <v>150</v>
      </c>
      <c r="Q5" s="34">
        <f>(M5-I5)*((VLOOKUP(B5,'Set Up Employee Data'!A:O,6,FALSE)))</f>
        <v>0</v>
      </c>
      <c r="R5" s="34">
        <f>IFERROR(((VLOOKUP(B5,'Set Up Employee Data'!A:O,9,FALSE)))+((VLOOKUP(B5,'Set Up Employee Data'!A:O,10,FALSE)))+((VLOOKUP(B5,'Set Up Employee Data'!A:O,11,FALSE)))+((VLOOKUP(B5,'Set Up Employee Data'!A:O,12,FALSE))),0)</f>
        <v>0</v>
      </c>
      <c r="S5" s="34">
        <f>IFERROR(((VLOOKUP(B5,'Set Up Employee Data'!A:O,13,FALSE)))+((VLOOKUP(B5,'Set Up Employee Data'!A:O,14,FALSE)))+((VLOOKUP(B5,'Set Up Employee Data'!A:O,15,FALSE))),0)</f>
        <v>0</v>
      </c>
      <c r="T5" s="34">
        <f t="shared" si="5"/>
        <v>370.6730769</v>
      </c>
      <c r="U5" s="77">
        <f t="shared" si="6"/>
        <v>2513.942308</v>
      </c>
    </row>
    <row r="6" ht="14.25" customHeight="1">
      <c r="A6" s="75">
        <v>45397.0</v>
      </c>
      <c r="B6" s="23" t="s">
        <v>38</v>
      </c>
      <c r="C6" s="24" t="str">
        <f>VLOOKUP('April Payroll'!B6,'Set Up Employee Data'!A:O,2,FALSE)</f>
        <v/>
      </c>
      <c r="D6" s="24">
        <f t="shared" si="1"/>
        <v>0</v>
      </c>
      <c r="E6" s="23"/>
      <c r="F6" s="23"/>
      <c r="G6" s="23"/>
      <c r="H6" s="24"/>
      <c r="I6" s="32"/>
      <c r="J6" s="76">
        <f>IFERROR(VLOOKUP(B6,'Set Up Employee Data'!A:O,3,FALSE)/(VLOOKUP(B6,'Set Up Employee Data'!A:O,4,FALSE)),0)</f>
        <v>961.5384615</v>
      </c>
      <c r="K6" s="34">
        <f t="shared" si="2"/>
        <v>0</v>
      </c>
      <c r="L6" s="34">
        <f t="shared" si="3"/>
        <v>0</v>
      </c>
      <c r="M6" s="34">
        <f t="shared" si="4"/>
        <v>961.5384615</v>
      </c>
      <c r="N6" s="34">
        <f>(M6-I6)*((VLOOKUP(B6,'Set Up Employee Data'!A:O,7,FALSE)))</f>
        <v>59.61538462</v>
      </c>
      <c r="O6" s="34">
        <f>(M6-I6)*((VLOOKUP(B6,'Set Up Employee Data'!A:O,8,FALSE)))</f>
        <v>13.94230769</v>
      </c>
      <c r="P6" s="34">
        <f>(M6-I6)*((VLOOKUP(B6,'Set Up Employee Data'!A:O,5,FALSE)))</f>
        <v>50</v>
      </c>
      <c r="Q6" s="34">
        <f>(M6-I6)*((VLOOKUP(B6,'Set Up Employee Data'!A:O,6,FALSE)))</f>
        <v>0</v>
      </c>
      <c r="R6" s="34">
        <f>IFERROR(((VLOOKUP(B6,'Set Up Employee Data'!A:O,9,FALSE)))+((VLOOKUP(B6,'Set Up Employee Data'!A:O,10,FALSE)))+((VLOOKUP(B6,'Set Up Employee Data'!A:O,11,FALSE)))+((VLOOKUP(B6,'Set Up Employee Data'!A:O,12,FALSE))),0)</f>
        <v>0</v>
      </c>
      <c r="S6" s="34">
        <f>IFERROR(((VLOOKUP(B6,'Set Up Employee Data'!A:O,13,FALSE)))+((VLOOKUP(B6,'Set Up Employee Data'!A:O,14,FALSE)))+((VLOOKUP(B6,'Set Up Employee Data'!A:O,15,FALSE))),0)</f>
        <v>0</v>
      </c>
      <c r="T6" s="34">
        <f t="shared" si="5"/>
        <v>123.5576923</v>
      </c>
      <c r="U6" s="77">
        <f t="shared" si="6"/>
        <v>837.9807692</v>
      </c>
    </row>
    <row r="7" ht="14.25" customHeight="1">
      <c r="A7" s="75">
        <v>45397.0</v>
      </c>
      <c r="B7" s="23" t="s">
        <v>39</v>
      </c>
      <c r="C7" s="24">
        <f>VLOOKUP('April Payroll'!B7,'Set Up Employee Data'!A:O,2,FALSE)</f>
        <v>15</v>
      </c>
      <c r="D7" s="24">
        <f t="shared" si="1"/>
        <v>22.5</v>
      </c>
      <c r="E7" s="23"/>
      <c r="F7" s="23"/>
      <c r="G7" s="23"/>
      <c r="H7" s="24"/>
      <c r="I7" s="32"/>
      <c r="J7" s="76">
        <f>IFERROR(VLOOKUP(B7,'Set Up Employee Data'!A:O,3,FALSE)/(VLOOKUP(B7,'Set Up Employee Data'!A:O,4,FALSE)),0)</f>
        <v>0</v>
      </c>
      <c r="K7" s="34">
        <f t="shared" si="2"/>
        <v>0</v>
      </c>
      <c r="L7" s="34">
        <f t="shared" si="3"/>
        <v>0</v>
      </c>
      <c r="M7" s="34">
        <f t="shared" si="4"/>
        <v>0</v>
      </c>
      <c r="N7" s="34">
        <f>(M7-I7)*((VLOOKUP(B7,'Set Up Employee Data'!A:O,7,FALSE)))</f>
        <v>0</v>
      </c>
      <c r="O7" s="34">
        <f>(M7-I7)*((VLOOKUP(B7,'Set Up Employee Data'!A:O,8,FALSE)))</f>
        <v>0</v>
      </c>
      <c r="P7" s="34">
        <f>(M7-I7)*((VLOOKUP(B7,'Set Up Employee Data'!A:O,5,FALSE)))</f>
        <v>0</v>
      </c>
      <c r="Q7" s="34">
        <f>(M7-I7)*((VLOOKUP(B7,'Set Up Employee Data'!A:O,6,FALSE)))</f>
        <v>0</v>
      </c>
      <c r="R7" s="34">
        <f>IFERROR(((VLOOKUP(B7,'Set Up Employee Data'!A:O,9,FALSE)))+((VLOOKUP(B7,'Set Up Employee Data'!A:O,10,FALSE)))+((VLOOKUP(B7,'Set Up Employee Data'!A:O,11,FALSE)))+((VLOOKUP(B7,'Set Up Employee Data'!A:O,12,FALSE))),0)</f>
        <v>0</v>
      </c>
      <c r="S7" s="34">
        <f>IFERROR(((VLOOKUP(B7,'Set Up Employee Data'!A:O,13,FALSE)))+((VLOOKUP(B7,'Set Up Employee Data'!A:O,14,FALSE)))+((VLOOKUP(B7,'Set Up Employee Data'!A:O,15,FALSE))),0)</f>
        <v>0</v>
      </c>
      <c r="T7" s="34">
        <f t="shared" si="5"/>
        <v>0</v>
      </c>
      <c r="U7" s="77">
        <f t="shared" si="6"/>
        <v>0</v>
      </c>
    </row>
    <row r="8" ht="14.25" customHeight="1">
      <c r="A8" s="75">
        <v>45397.0</v>
      </c>
      <c r="B8" s="23" t="s">
        <v>40</v>
      </c>
      <c r="C8" s="24">
        <f>VLOOKUP('April Payroll'!B8,'Set Up Employee Data'!A:O,2,FALSE)</f>
        <v>20</v>
      </c>
      <c r="D8" s="24">
        <f t="shared" si="1"/>
        <v>30</v>
      </c>
      <c r="E8" s="23"/>
      <c r="F8" s="23"/>
      <c r="G8" s="23"/>
      <c r="H8" s="24"/>
      <c r="I8" s="32"/>
      <c r="J8" s="76">
        <f>IFERROR(VLOOKUP(B8,'Set Up Employee Data'!A:O,3,FALSE)/(VLOOKUP(B8,'Set Up Employee Data'!A:O,4,FALSE)),0)</f>
        <v>0</v>
      </c>
      <c r="K8" s="34">
        <f t="shared" si="2"/>
        <v>0</v>
      </c>
      <c r="L8" s="34">
        <f t="shared" si="3"/>
        <v>0</v>
      </c>
      <c r="M8" s="34">
        <f t="shared" si="4"/>
        <v>0</v>
      </c>
      <c r="N8" s="34">
        <f>(M8-I8)*((VLOOKUP(B8,'Set Up Employee Data'!A:O,7,FALSE)))</f>
        <v>0</v>
      </c>
      <c r="O8" s="34">
        <f>(M8-I8)*((VLOOKUP(B8,'Set Up Employee Data'!A:O,8,FALSE)))</f>
        <v>0</v>
      </c>
      <c r="P8" s="34">
        <f>(M8-I8)*((VLOOKUP(B8,'Set Up Employee Data'!A:O,5,FALSE)))</f>
        <v>0</v>
      </c>
      <c r="Q8" s="34">
        <f>(M8-I8)*((VLOOKUP(B8,'Set Up Employee Data'!A:O,6,FALSE)))</f>
        <v>0</v>
      </c>
      <c r="R8" s="34">
        <f>IFERROR(((VLOOKUP(B8,'Set Up Employee Data'!A:O,9,FALSE)))+((VLOOKUP(B8,'Set Up Employee Data'!A:O,10,FALSE)))+((VLOOKUP(B8,'Set Up Employee Data'!A:O,11,FALSE)))+((VLOOKUP(B8,'Set Up Employee Data'!A:O,12,FALSE))),0)</f>
        <v>0</v>
      </c>
      <c r="S8" s="34">
        <f>IFERROR(((VLOOKUP(B8,'Set Up Employee Data'!A:O,13,FALSE)))+((VLOOKUP(B8,'Set Up Employee Data'!A:O,14,FALSE)))+((VLOOKUP(B8,'Set Up Employee Data'!A:O,15,FALSE))),0)</f>
        <v>0</v>
      </c>
      <c r="T8" s="34">
        <f t="shared" si="5"/>
        <v>0</v>
      </c>
      <c r="U8" s="62">
        <f t="shared" si="6"/>
        <v>0</v>
      </c>
    </row>
    <row r="9" ht="14.25" customHeight="1">
      <c r="A9" s="75">
        <v>45397.0</v>
      </c>
      <c r="B9" s="23" t="s">
        <v>41</v>
      </c>
      <c r="C9" s="24" t="str">
        <f>VLOOKUP('April Payroll'!B9,'Set Up Employee Data'!A:O,2,FALSE)</f>
        <v/>
      </c>
      <c r="D9" s="24">
        <f t="shared" si="1"/>
        <v>0</v>
      </c>
      <c r="E9" s="23"/>
      <c r="F9" s="23"/>
      <c r="G9" s="23"/>
      <c r="H9" s="24"/>
      <c r="I9" s="32"/>
      <c r="J9" s="76">
        <f>IFERROR(VLOOKUP(B9,'Set Up Employee Data'!A:O,3,FALSE)/(VLOOKUP(B9,'Set Up Employee Data'!A:O,4,FALSE)),0)</f>
        <v>730.7692308</v>
      </c>
      <c r="K9" s="34">
        <f t="shared" si="2"/>
        <v>0</v>
      </c>
      <c r="L9" s="34">
        <f t="shared" si="3"/>
        <v>0</v>
      </c>
      <c r="M9" s="34">
        <f t="shared" si="4"/>
        <v>730.7692308</v>
      </c>
      <c r="N9" s="34">
        <f>(M9-I9)*((VLOOKUP(B9,'Set Up Employee Data'!A:O,7,FALSE)))</f>
        <v>45.30769231</v>
      </c>
      <c r="O9" s="34">
        <f>(M9-I9)*((VLOOKUP(B9,'Set Up Employee Data'!A:O,8,FALSE)))</f>
        <v>10.59615385</v>
      </c>
      <c r="P9" s="34">
        <f>(M9-I9)*((VLOOKUP(B9,'Set Up Employee Data'!A:O,5,FALSE)))</f>
        <v>38</v>
      </c>
      <c r="Q9" s="34">
        <f>(M9-I9)*((VLOOKUP(B9,'Set Up Employee Data'!A:O,6,FALSE)))</f>
        <v>0</v>
      </c>
      <c r="R9" s="34">
        <f>IFERROR(((VLOOKUP(B9,'Set Up Employee Data'!A:O,9,FALSE)))+((VLOOKUP(B9,'Set Up Employee Data'!A:O,10,FALSE)))+((VLOOKUP(B9,'Set Up Employee Data'!A:O,11,FALSE)))+((VLOOKUP(B9,'Set Up Employee Data'!A:O,12,FALSE))),0)</f>
        <v>0</v>
      </c>
      <c r="S9" s="34">
        <f>IFERROR(((VLOOKUP(B9,'Set Up Employee Data'!A:O,13,FALSE)))+((VLOOKUP(B9,'Set Up Employee Data'!A:O,14,FALSE)))+((VLOOKUP(B9,'Set Up Employee Data'!A:O,15,FALSE))),0)</f>
        <v>0</v>
      </c>
      <c r="T9" s="34">
        <f t="shared" si="5"/>
        <v>93.90384615</v>
      </c>
      <c r="U9" s="62">
        <f t="shared" si="6"/>
        <v>636.8653846</v>
      </c>
    </row>
    <row r="10" ht="14.25" customHeight="1">
      <c r="A10" s="75">
        <v>45397.0</v>
      </c>
      <c r="B10" s="23" t="s">
        <v>42</v>
      </c>
      <c r="C10" s="24">
        <f>VLOOKUP('April Payroll'!B10,'Set Up Employee Data'!A:O,2,FALSE)</f>
        <v>35</v>
      </c>
      <c r="D10" s="24">
        <f t="shared" si="1"/>
        <v>52.5</v>
      </c>
      <c r="E10" s="23"/>
      <c r="F10" s="23"/>
      <c r="G10" s="23"/>
      <c r="H10" s="24"/>
      <c r="I10" s="32"/>
      <c r="J10" s="76">
        <f>IFERROR(VLOOKUP(B10,'Set Up Employee Data'!A:O,3,FALSE)/(VLOOKUP(B10,'Set Up Employee Data'!A:O,4,FALSE)),0)</f>
        <v>0</v>
      </c>
      <c r="K10" s="34">
        <f t="shared" si="2"/>
        <v>0</v>
      </c>
      <c r="L10" s="34">
        <f t="shared" si="3"/>
        <v>0</v>
      </c>
      <c r="M10" s="34">
        <f t="shared" si="4"/>
        <v>0</v>
      </c>
      <c r="N10" s="34">
        <f>(M10-I10)*((VLOOKUP(B10,'Set Up Employee Data'!A:O,7,FALSE)))</f>
        <v>0</v>
      </c>
      <c r="O10" s="34">
        <f>(M10-I10)*((VLOOKUP(B10,'Set Up Employee Data'!A:O,8,FALSE)))</f>
        <v>0</v>
      </c>
      <c r="P10" s="34">
        <f>(M10-I10)*((VLOOKUP(B10,'Set Up Employee Data'!A:O,5,FALSE)))</f>
        <v>0</v>
      </c>
      <c r="Q10" s="34">
        <f>(M10-I10)*((VLOOKUP(B10,'Set Up Employee Data'!A:O,6,FALSE)))</f>
        <v>0</v>
      </c>
      <c r="R10" s="34">
        <f>IFERROR(((VLOOKUP(B10,'Set Up Employee Data'!A:O,9,FALSE)))+((VLOOKUP(B10,'Set Up Employee Data'!A:O,10,FALSE)))+((VLOOKUP(B10,'Set Up Employee Data'!A:O,11,FALSE)))+((VLOOKUP(B10,'Set Up Employee Data'!A:O,12,FALSE))),0)</f>
        <v>0</v>
      </c>
      <c r="S10" s="34">
        <f>IFERROR(((VLOOKUP(B10,'Set Up Employee Data'!A:O,13,FALSE)))+((VLOOKUP(B10,'Set Up Employee Data'!A:O,14,FALSE)))+((VLOOKUP(B10,'Set Up Employee Data'!A:O,15,FALSE))),0)</f>
        <v>0</v>
      </c>
      <c r="T10" s="34">
        <f t="shared" si="5"/>
        <v>0</v>
      </c>
      <c r="U10" s="62">
        <f t="shared" si="6"/>
        <v>0</v>
      </c>
    </row>
    <row r="11" ht="14.25" customHeight="1">
      <c r="A11" s="75">
        <v>45397.0</v>
      </c>
      <c r="B11" s="23" t="s">
        <v>43</v>
      </c>
      <c r="C11" s="24" t="str">
        <f>VLOOKUP('April Payroll'!B11,'Set Up Employee Data'!A:O,2,FALSE)</f>
        <v/>
      </c>
      <c r="D11" s="24">
        <f t="shared" si="1"/>
        <v>0</v>
      </c>
      <c r="E11" s="23"/>
      <c r="F11" s="23"/>
      <c r="G11" s="23"/>
      <c r="H11" s="24"/>
      <c r="I11" s="32"/>
      <c r="J11" s="76">
        <f>IFERROR(VLOOKUP(B11,'Set Up Employee Data'!A:O,3,FALSE)/(VLOOKUP(B11,'Set Up Employee Data'!A:O,4,FALSE)),0)</f>
        <v>1057.692308</v>
      </c>
      <c r="K11" s="34">
        <f t="shared" si="2"/>
        <v>0</v>
      </c>
      <c r="L11" s="34">
        <f t="shared" si="3"/>
        <v>0</v>
      </c>
      <c r="M11" s="34">
        <f t="shared" si="4"/>
        <v>1057.692308</v>
      </c>
      <c r="N11" s="34">
        <f>(M11-I11)*((VLOOKUP(B11,'Set Up Employee Data'!A:O,7,FALSE)))</f>
        <v>65.57692308</v>
      </c>
      <c r="O11" s="34">
        <f>(M11-I11)*((VLOOKUP(B11,'Set Up Employee Data'!A:O,8,FALSE)))</f>
        <v>15.33653846</v>
      </c>
      <c r="P11" s="34">
        <f>(M11-I11)*((VLOOKUP(B11,'Set Up Employee Data'!A:O,5,FALSE)))</f>
        <v>55</v>
      </c>
      <c r="Q11" s="34">
        <f>(M11-I11)*((VLOOKUP(B11,'Set Up Employee Data'!A:O,6,FALSE)))</f>
        <v>0</v>
      </c>
      <c r="R11" s="34">
        <f>IFERROR(((VLOOKUP(B11,'Set Up Employee Data'!A:O,9,FALSE)))+((VLOOKUP(B11,'Set Up Employee Data'!A:O,10,FALSE)))+((VLOOKUP(B11,'Set Up Employee Data'!A:O,11,FALSE)))+((VLOOKUP(B11,'Set Up Employee Data'!A:O,12,FALSE))),0)</f>
        <v>0</v>
      </c>
      <c r="S11" s="34">
        <f>IFERROR(((VLOOKUP(B11,'Set Up Employee Data'!A:O,13,FALSE)))+((VLOOKUP(B11,'Set Up Employee Data'!A:O,14,FALSE)))+((VLOOKUP(B11,'Set Up Employee Data'!A:O,15,FALSE))),0)</f>
        <v>0</v>
      </c>
      <c r="T11" s="34">
        <f t="shared" si="5"/>
        <v>135.9134615</v>
      </c>
      <c r="U11" s="62">
        <f t="shared" si="6"/>
        <v>921.7788462</v>
      </c>
    </row>
    <row r="12" ht="14.25" customHeight="1">
      <c r="A12" s="75">
        <v>45397.0</v>
      </c>
      <c r="B12" s="23" t="s">
        <v>44</v>
      </c>
      <c r="C12" s="24">
        <f>VLOOKUP('April Payroll'!B12,'Set Up Employee Data'!A:O,2,FALSE)</f>
        <v>40</v>
      </c>
      <c r="D12" s="24">
        <f t="shared" si="1"/>
        <v>60</v>
      </c>
      <c r="E12" s="23"/>
      <c r="F12" s="23"/>
      <c r="G12" s="23"/>
      <c r="H12" s="24"/>
      <c r="I12" s="32"/>
      <c r="J12" s="76">
        <f>IFERROR(VLOOKUP(B12,'Set Up Employee Data'!A:O,3,FALSE)/(VLOOKUP(B12,'Set Up Employee Data'!A:O,4,FALSE)),0)</f>
        <v>0</v>
      </c>
      <c r="K12" s="34">
        <f t="shared" si="2"/>
        <v>0</v>
      </c>
      <c r="L12" s="34">
        <f t="shared" si="3"/>
        <v>0</v>
      </c>
      <c r="M12" s="34">
        <f t="shared" si="4"/>
        <v>0</v>
      </c>
      <c r="N12" s="34">
        <f>(M12-I12)*((VLOOKUP(B12,'Set Up Employee Data'!A:O,7,FALSE)))</f>
        <v>0</v>
      </c>
      <c r="O12" s="34">
        <f>(M12-I12)*((VLOOKUP(B12,'Set Up Employee Data'!A:O,8,FALSE)))</f>
        <v>0</v>
      </c>
      <c r="P12" s="34">
        <f>(M12-I12)*((VLOOKUP(B12,'Set Up Employee Data'!A:O,5,FALSE)))</f>
        <v>0</v>
      </c>
      <c r="Q12" s="34">
        <f>(M12-I12)*((VLOOKUP(B12,'Set Up Employee Data'!A:O,6,FALSE)))</f>
        <v>0</v>
      </c>
      <c r="R12" s="34">
        <f>IFERROR(((VLOOKUP(B12,'Set Up Employee Data'!A:O,9,FALSE)))+((VLOOKUP(B12,'Set Up Employee Data'!A:O,10,FALSE)))+((VLOOKUP(B12,'Set Up Employee Data'!A:O,11,FALSE)))+((VLOOKUP(B12,'Set Up Employee Data'!A:O,12,FALSE))),0)</f>
        <v>0</v>
      </c>
      <c r="S12" s="34">
        <f>IFERROR(((VLOOKUP(B12,'Set Up Employee Data'!A:O,13,FALSE)))+((VLOOKUP(B12,'Set Up Employee Data'!A:O,14,FALSE)))+((VLOOKUP(B12,'Set Up Employee Data'!A:O,15,FALSE))),0)</f>
        <v>0</v>
      </c>
      <c r="T12" s="34">
        <f t="shared" si="5"/>
        <v>0</v>
      </c>
      <c r="U12" s="62">
        <f t="shared" si="6"/>
        <v>0</v>
      </c>
    </row>
    <row r="13" ht="14.25" customHeight="1">
      <c r="A13" s="75">
        <v>45397.0</v>
      </c>
      <c r="B13" s="23" t="s">
        <v>45</v>
      </c>
      <c r="C13" s="24" t="str">
        <f>VLOOKUP('April Payroll'!B13,'Set Up Employee Data'!A:O,2,FALSE)</f>
        <v/>
      </c>
      <c r="D13" s="24">
        <f t="shared" si="1"/>
        <v>0</v>
      </c>
      <c r="E13" s="23"/>
      <c r="F13" s="23"/>
      <c r="G13" s="23"/>
      <c r="H13" s="24"/>
      <c r="I13" s="32"/>
      <c r="J13" s="76">
        <f>IFERROR(VLOOKUP(B13,'Set Up Employee Data'!A:O,3,FALSE)/(VLOOKUP(B13,'Set Up Employee Data'!A:O,4,FALSE)),0)</f>
        <v>1923.076923</v>
      </c>
      <c r="K13" s="34">
        <f t="shared" si="2"/>
        <v>0</v>
      </c>
      <c r="L13" s="34">
        <f t="shared" si="3"/>
        <v>0</v>
      </c>
      <c r="M13" s="34">
        <f t="shared" si="4"/>
        <v>1923.076923</v>
      </c>
      <c r="N13" s="34">
        <f>(M13-I13)*((VLOOKUP(B13,'Set Up Employee Data'!A:O,7,FALSE)))</f>
        <v>119.2307692</v>
      </c>
      <c r="O13" s="34">
        <f>(M13-I13)*((VLOOKUP(B13,'Set Up Employee Data'!A:O,8,FALSE)))</f>
        <v>27.88461538</v>
      </c>
      <c r="P13" s="34">
        <f>(M13-I13)*((VLOOKUP(B13,'Set Up Employee Data'!A:O,5,FALSE)))</f>
        <v>100</v>
      </c>
      <c r="Q13" s="34">
        <f>(M13-I13)*((VLOOKUP(B13,'Set Up Employee Data'!A:O,6,FALSE)))</f>
        <v>0</v>
      </c>
      <c r="R13" s="34">
        <f>IFERROR(((VLOOKUP(B13,'Set Up Employee Data'!A:O,9,FALSE)))+((VLOOKUP(B13,'Set Up Employee Data'!A:O,10,FALSE)))+((VLOOKUP(B13,'Set Up Employee Data'!A:O,11,FALSE)))+((VLOOKUP(B13,'Set Up Employee Data'!A:O,12,FALSE))),0)</f>
        <v>0</v>
      </c>
      <c r="S13" s="34">
        <f>IFERROR(((VLOOKUP(B13,'Set Up Employee Data'!A:O,13,FALSE)))+((VLOOKUP(B13,'Set Up Employee Data'!A:O,14,FALSE)))+((VLOOKUP(B13,'Set Up Employee Data'!A:O,15,FALSE))),0)</f>
        <v>0</v>
      </c>
      <c r="T13" s="34">
        <f t="shared" si="5"/>
        <v>247.1153846</v>
      </c>
      <c r="U13" s="62">
        <f t="shared" si="6"/>
        <v>1675.961538</v>
      </c>
    </row>
    <row r="14" ht="12.75" customHeight="1">
      <c r="A14" s="63"/>
      <c r="B14" s="63" t="s">
        <v>95</v>
      </c>
      <c r="C14" s="64"/>
      <c r="D14" s="64"/>
      <c r="E14" s="65">
        <f t="shared" ref="E14:U14" si="7">SUM(E4:E13)</f>
        <v>0</v>
      </c>
      <c r="F14" s="65">
        <f t="shared" si="7"/>
        <v>0</v>
      </c>
      <c r="G14" s="65">
        <f t="shared" si="7"/>
        <v>0</v>
      </c>
      <c r="H14" s="64">
        <f t="shared" si="7"/>
        <v>0</v>
      </c>
      <c r="I14" s="64">
        <f t="shared" si="7"/>
        <v>0</v>
      </c>
      <c r="J14" s="64">
        <f t="shared" si="7"/>
        <v>7557.692308</v>
      </c>
      <c r="K14" s="64">
        <f t="shared" si="7"/>
        <v>0</v>
      </c>
      <c r="L14" s="64">
        <f t="shared" si="7"/>
        <v>0</v>
      </c>
      <c r="M14" s="64">
        <f t="shared" si="7"/>
        <v>7557.692308</v>
      </c>
      <c r="N14" s="64">
        <f t="shared" si="7"/>
        <v>468.5769231</v>
      </c>
      <c r="O14" s="64">
        <f t="shared" si="7"/>
        <v>109.5865385</v>
      </c>
      <c r="P14" s="64">
        <f t="shared" si="7"/>
        <v>393</v>
      </c>
      <c r="Q14" s="64">
        <f t="shared" si="7"/>
        <v>0</v>
      </c>
      <c r="R14" s="64">
        <f t="shared" si="7"/>
        <v>125</v>
      </c>
      <c r="S14" s="64">
        <f t="shared" si="7"/>
        <v>0</v>
      </c>
      <c r="T14" s="64">
        <f t="shared" si="7"/>
        <v>1096.163462</v>
      </c>
      <c r="U14" s="78">
        <f t="shared" si="7"/>
        <v>6461.528846</v>
      </c>
      <c r="V14" s="34"/>
      <c r="W14" s="69"/>
      <c r="X14" s="69"/>
      <c r="Y14" s="69"/>
      <c r="Z14" s="69"/>
      <c r="AA14" s="69"/>
      <c r="AB14" s="69"/>
    </row>
    <row r="15" ht="14.25" customHeight="1">
      <c r="C15" s="34"/>
      <c r="D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ht="14.25" customHeight="1">
      <c r="C16" s="34"/>
      <c r="D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</row>
    <row r="17" ht="14.25" customHeight="1">
      <c r="C17" s="34"/>
      <c r="D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ht="14.25" customHeight="1">
      <c r="C18" s="34"/>
      <c r="D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ht="14.25" customHeight="1">
      <c r="C19" s="34"/>
      <c r="D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ht="14.25" customHeight="1">
      <c r="C20" s="34"/>
      <c r="D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ht="14.25" customHeight="1">
      <c r="C21" s="34"/>
      <c r="D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ht="14.25" customHeight="1">
      <c r="C22" s="34"/>
      <c r="D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ht="14.25" customHeight="1">
      <c r="C23" s="34"/>
      <c r="D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ht="14.25" customHeight="1">
      <c r="C24" s="34"/>
      <c r="D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</row>
    <row r="25" ht="14.25" customHeight="1">
      <c r="C25" s="34"/>
      <c r="D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ht="14.25" customHeight="1">
      <c r="C26" s="34"/>
      <c r="D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ht="14.25" customHeight="1">
      <c r="C27" s="34"/>
      <c r="D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ht="14.25" customHeight="1">
      <c r="C28" s="34"/>
      <c r="D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ht="14.25" customHeight="1">
      <c r="C29" s="34"/>
      <c r="D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ht="14.25" customHeight="1">
      <c r="C30" s="34"/>
      <c r="D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ht="14.25" customHeight="1">
      <c r="C31" s="34"/>
      <c r="D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ht="14.25" customHeight="1">
      <c r="C32" s="34"/>
      <c r="D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ht="14.25" customHeight="1">
      <c r="C33" s="34"/>
      <c r="D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ht="14.25" customHeight="1">
      <c r="C34" s="34"/>
      <c r="D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ht="14.25" customHeight="1">
      <c r="C35" s="34"/>
      <c r="D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ht="14.25" customHeight="1">
      <c r="C36" s="34"/>
      <c r="D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</row>
    <row r="37" ht="14.25" customHeight="1">
      <c r="C37" s="34"/>
      <c r="D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ht="14.25" customHeight="1">
      <c r="C38" s="34"/>
      <c r="D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ht="14.25" customHeight="1">
      <c r="C39" s="34"/>
      <c r="D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ht="14.25" customHeight="1">
      <c r="C40" s="34"/>
      <c r="D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ht="14.25" customHeight="1">
      <c r="C41" s="34"/>
      <c r="D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ht="14.25" customHeight="1">
      <c r="C42" s="34"/>
      <c r="D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ht="14.25" customHeight="1">
      <c r="C43" s="34"/>
      <c r="D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ht="14.25" customHeight="1">
      <c r="C44" s="34"/>
      <c r="D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ht="14.25" customHeight="1">
      <c r="C45" s="34"/>
      <c r="D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ht="14.25" customHeight="1">
      <c r="C46" s="34"/>
      <c r="D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ht="14.25" customHeight="1">
      <c r="C47" s="34"/>
      <c r="D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ht="14.25" customHeight="1">
      <c r="C48" s="34"/>
      <c r="D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ht="14.25" customHeight="1">
      <c r="C49" s="34"/>
      <c r="D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ht="14.25" customHeight="1">
      <c r="C50" s="34"/>
      <c r="D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ht="14.25" customHeight="1">
      <c r="C51" s="34"/>
      <c r="D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ht="14.25" customHeight="1">
      <c r="C52" s="34"/>
      <c r="D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ht="14.25" customHeight="1">
      <c r="C53" s="34"/>
      <c r="D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ht="14.25" customHeight="1">
      <c r="C54" s="34"/>
      <c r="D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ht="14.25" customHeight="1">
      <c r="C55" s="34"/>
      <c r="D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ht="14.25" customHeight="1">
      <c r="C56" s="34"/>
      <c r="D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ht="14.25" customHeight="1">
      <c r="C57" s="34"/>
      <c r="D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ht="14.25" customHeight="1">
      <c r="C58" s="34"/>
      <c r="D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ht="14.25" customHeight="1">
      <c r="C59" s="34"/>
      <c r="D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ht="14.25" customHeight="1">
      <c r="C60" s="34"/>
      <c r="D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</row>
    <row r="61" ht="14.25" customHeight="1">
      <c r="C61" s="34"/>
      <c r="D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</row>
    <row r="62" ht="14.25" customHeight="1">
      <c r="C62" s="34"/>
      <c r="D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</row>
    <row r="63" ht="14.25" customHeight="1">
      <c r="C63" s="34"/>
      <c r="D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ht="14.25" customHeight="1">
      <c r="C64" s="34"/>
      <c r="D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ht="14.25" customHeight="1">
      <c r="C65" s="34"/>
      <c r="D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ht="14.25" customHeight="1">
      <c r="C66" s="34"/>
      <c r="D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ht="14.25" customHeight="1">
      <c r="C67" s="34"/>
      <c r="D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ht="14.25" customHeight="1">
      <c r="C68" s="34"/>
      <c r="D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ht="14.25" customHeight="1">
      <c r="C69" s="34"/>
      <c r="D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ht="14.25" customHeight="1">
      <c r="C70" s="34"/>
      <c r="D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ht="14.25" customHeight="1">
      <c r="C71" s="34"/>
      <c r="D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ht="14.25" customHeight="1">
      <c r="C72" s="34"/>
      <c r="D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ht="14.25" customHeight="1">
      <c r="C73" s="34"/>
      <c r="D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ht="14.25" customHeight="1">
      <c r="C74" s="34"/>
      <c r="D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ht="14.25" customHeight="1">
      <c r="C75" s="34"/>
      <c r="D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ht="14.25" customHeight="1">
      <c r="C76" s="34"/>
      <c r="D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ht="14.25" customHeight="1">
      <c r="C77" s="34"/>
      <c r="D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ht="14.25" customHeight="1">
      <c r="C78" s="34"/>
      <c r="D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ht="14.25" customHeight="1">
      <c r="C79" s="34"/>
      <c r="D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ht="14.25" customHeight="1">
      <c r="C80" s="34"/>
      <c r="D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ht="14.25" customHeight="1">
      <c r="C81" s="34"/>
      <c r="D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ht="14.25" customHeight="1">
      <c r="C82" s="34"/>
      <c r="D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ht="14.25" customHeight="1">
      <c r="C83" s="34"/>
      <c r="D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ht="14.25" customHeight="1">
      <c r="C84" s="34"/>
      <c r="D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ht="14.25" customHeight="1">
      <c r="C85" s="34"/>
      <c r="D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ht="14.25" customHeight="1">
      <c r="C86" s="34"/>
      <c r="D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  <row r="87" ht="14.25" customHeight="1">
      <c r="C87" s="34"/>
      <c r="D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</row>
    <row r="88" ht="14.25" customHeight="1">
      <c r="C88" s="34"/>
      <c r="D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</row>
    <row r="89" ht="14.25" customHeight="1">
      <c r="C89" s="34"/>
      <c r="D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</row>
    <row r="90" ht="14.25" customHeight="1">
      <c r="C90" s="34"/>
      <c r="D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</row>
    <row r="91" ht="14.25" customHeight="1">
      <c r="C91" s="34"/>
      <c r="D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</row>
    <row r="92" ht="14.25" customHeight="1">
      <c r="C92" s="34"/>
      <c r="D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ht="14.25" customHeight="1">
      <c r="C93" s="34"/>
      <c r="D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</row>
    <row r="94" ht="14.25" customHeight="1">
      <c r="C94" s="34"/>
      <c r="D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</row>
    <row r="95" ht="14.25" customHeight="1">
      <c r="C95" s="34"/>
      <c r="D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ht="14.25" customHeight="1">
      <c r="C96" s="34"/>
      <c r="D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</row>
    <row r="97" ht="14.25" customHeight="1">
      <c r="C97" s="34"/>
      <c r="D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</row>
    <row r="98" ht="14.25" customHeight="1">
      <c r="C98" s="34"/>
      <c r="D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</row>
    <row r="99" ht="14.25" customHeight="1">
      <c r="C99" s="34"/>
      <c r="D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</row>
    <row r="100" ht="14.25" customHeight="1">
      <c r="C100" s="34"/>
      <c r="D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</row>
    <row r="101" ht="14.25" customHeight="1">
      <c r="C101" s="34"/>
      <c r="D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</row>
    <row r="102" ht="14.25" customHeight="1">
      <c r="C102" s="34"/>
      <c r="D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</row>
    <row r="103" ht="14.25" customHeight="1">
      <c r="C103" s="34"/>
      <c r="D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</row>
    <row r="104" ht="14.25" customHeight="1">
      <c r="C104" s="34"/>
      <c r="D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</row>
    <row r="105" ht="14.25" customHeight="1">
      <c r="C105" s="34"/>
      <c r="D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</row>
    <row r="106" ht="14.25" customHeight="1">
      <c r="C106" s="34"/>
      <c r="D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</row>
    <row r="107" ht="14.25" customHeight="1">
      <c r="C107" s="34"/>
      <c r="D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</row>
    <row r="108" ht="14.25" customHeight="1">
      <c r="C108" s="34"/>
      <c r="D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</row>
    <row r="109" ht="14.25" customHeight="1">
      <c r="C109" s="34"/>
      <c r="D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</row>
    <row r="110" ht="14.25" customHeight="1">
      <c r="C110" s="34"/>
      <c r="D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</row>
    <row r="111" ht="14.25" customHeight="1">
      <c r="C111" s="34"/>
      <c r="D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</row>
    <row r="112" ht="14.25" customHeight="1">
      <c r="C112" s="34"/>
      <c r="D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</row>
    <row r="113" ht="14.25" customHeight="1">
      <c r="C113" s="34"/>
      <c r="D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</row>
    <row r="114" ht="14.25" customHeight="1">
      <c r="C114" s="34"/>
      <c r="D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</row>
    <row r="115" ht="14.25" customHeight="1">
      <c r="C115" s="34"/>
      <c r="D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</row>
    <row r="116" ht="14.25" customHeight="1">
      <c r="C116" s="34"/>
      <c r="D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</row>
    <row r="117" ht="14.25" customHeight="1">
      <c r="C117" s="34"/>
      <c r="D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</row>
    <row r="118" ht="14.25" customHeight="1">
      <c r="C118" s="34"/>
      <c r="D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</row>
    <row r="119" ht="14.25" customHeight="1">
      <c r="C119" s="34"/>
      <c r="D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</row>
    <row r="120" ht="14.25" customHeight="1">
      <c r="C120" s="34"/>
      <c r="D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</row>
    <row r="121" ht="14.25" customHeight="1">
      <c r="C121" s="34"/>
      <c r="D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</row>
    <row r="122" ht="14.25" customHeight="1">
      <c r="C122" s="34"/>
      <c r="D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</row>
    <row r="123" ht="14.25" customHeight="1">
      <c r="C123" s="34"/>
      <c r="D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</row>
    <row r="124" ht="14.25" customHeight="1">
      <c r="C124" s="34"/>
      <c r="D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ht="14.25" customHeight="1">
      <c r="C125" s="34"/>
      <c r="D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</row>
    <row r="126" ht="14.25" customHeight="1">
      <c r="C126" s="34"/>
      <c r="D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</row>
    <row r="127" ht="14.25" customHeight="1">
      <c r="C127" s="34"/>
      <c r="D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</row>
    <row r="128" ht="14.25" customHeight="1">
      <c r="C128" s="34"/>
      <c r="D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</row>
    <row r="129" ht="14.25" customHeight="1">
      <c r="C129" s="34"/>
      <c r="D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</row>
    <row r="130" ht="14.25" customHeight="1">
      <c r="C130" s="34"/>
      <c r="D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</row>
    <row r="131" ht="14.25" customHeight="1">
      <c r="C131" s="34"/>
      <c r="D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</row>
    <row r="132" ht="14.25" customHeight="1">
      <c r="C132" s="34"/>
      <c r="D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</row>
    <row r="133" ht="14.25" customHeight="1">
      <c r="C133" s="34"/>
      <c r="D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</row>
    <row r="134" ht="14.25" customHeight="1">
      <c r="C134" s="34"/>
      <c r="D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</row>
    <row r="135" ht="14.25" customHeight="1">
      <c r="C135" s="34"/>
      <c r="D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</row>
    <row r="136" ht="14.25" customHeight="1">
      <c r="C136" s="34"/>
      <c r="D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</row>
    <row r="137" ht="14.25" customHeight="1">
      <c r="C137" s="34"/>
      <c r="D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</row>
    <row r="138" ht="14.25" customHeight="1">
      <c r="C138" s="34"/>
      <c r="D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</row>
    <row r="139" ht="14.25" customHeight="1">
      <c r="C139" s="34"/>
      <c r="D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</row>
    <row r="140" ht="14.25" customHeight="1">
      <c r="C140" s="34"/>
      <c r="D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</row>
    <row r="141" ht="14.25" customHeight="1">
      <c r="C141" s="34"/>
      <c r="D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</row>
    <row r="142" ht="14.25" customHeight="1">
      <c r="C142" s="34"/>
      <c r="D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</row>
    <row r="143" ht="14.25" customHeight="1">
      <c r="C143" s="34"/>
      <c r="D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</row>
    <row r="144" ht="14.25" customHeight="1">
      <c r="C144" s="34"/>
      <c r="D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</row>
    <row r="145" ht="14.25" customHeight="1">
      <c r="C145" s="34"/>
      <c r="D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</row>
    <row r="146" ht="14.25" customHeight="1">
      <c r="C146" s="34"/>
      <c r="D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</row>
    <row r="147" ht="14.25" customHeight="1">
      <c r="C147" s="34"/>
      <c r="D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</row>
    <row r="148" ht="14.25" customHeight="1">
      <c r="C148" s="34"/>
      <c r="D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</row>
    <row r="149" ht="14.25" customHeight="1">
      <c r="C149" s="34"/>
      <c r="D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</row>
    <row r="150" ht="14.25" customHeight="1">
      <c r="C150" s="34"/>
      <c r="D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</row>
    <row r="151" ht="14.25" customHeight="1">
      <c r="C151" s="34"/>
      <c r="D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</row>
    <row r="152" ht="14.25" customHeight="1">
      <c r="C152" s="34"/>
      <c r="D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</row>
    <row r="153" ht="14.25" customHeight="1">
      <c r="C153" s="34"/>
      <c r="D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</row>
    <row r="154" ht="14.25" customHeight="1">
      <c r="C154" s="34"/>
      <c r="D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</row>
    <row r="155" ht="14.25" customHeight="1">
      <c r="C155" s="34"/>
      <c r="D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</row>
    <row r="156" ht="14.25" customHeight="1">
      <c r="C156" s="34"/>
      <c r="D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</row>
    <row r="157" ht="14.25" customHeight="1">
      <c r="C157" s="34"/>
      <c r="D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</row>
    <row r="158" ht="14.25" customHeight="1">
      <c r="C158" s="34"/>
      <c r="D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</row>
    <row r="159" ht="14.25" customHeight="1">
      <c r="C159" s="34"/>
      <c r="D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</row>
    <row r="160" ht="14.25" customHeight="1">
      <c r="C160" s="34"/>
      <c r="D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</row>
    <row r="161" ht="14.25" customHeight="1">
      <c r="C161" s="34"/>
      <c r="D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</row>
    <row r="162" ht="14.25" customHeight="1">
      <c r="C162" s="34"/>
      <c r="D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</row>
    <row r="163" ht="14.25" customHeight="1">
      <c r="C163" s="34"/>
      <c r="D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</row>
    <row r="164" ht="14.25" customHeight="1">
      <c r="C164" s="34"/>
      <c r="D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</row>
    <row r="165" ht="14.25" customHeight="1">
      <c r="C165" s="34"/>
      <c r="D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</row>
    <row r="166" ht="14.25" customHeight="1">
      <c r="C166" s="34"/>
      <c r="D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</row>
    <row r="167" ht="14.25" customHeight="1">
      <c r="C167" s="34"/>
      <c r="D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</row>
    <row r="168" ht="14.25" customHeight="1">
      <c r="C168" s="34"/>
      <c r="D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</row>
    <row r="169" ht="14.25" customHeight="1">
      <c r="C169" s="34"/>
      <c r="D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</row>
    <row r="170" ht="14.25" customHeight="1">
      <c r="C170" s="34"/>
      <c r="D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ht="14.25" customHeight="1">
      <c r="C171" s="34"/>
      <c r="D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</row>
    <row r="172" ht="14.25" customHeight="1">
      <c r="C172" s="34"/>
      <c r="D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</row>
    <row r="173" ht="14.25" customHeight="1">
      <c r="C173" s="34"/>
      <c r="D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</row>
    <row r="174" ht="14.25" customHeight="1">
      <c r="C174" s="34"/>
      <c r="D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</row>
    <row r="175" ht="14.25" customHeight="1">
      <c r="C175" s="34"/>
      <c r="D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</row>
    <row r="176" ht="14.25" customHeight="1">
      <c r="C176" s="34"/>
      <c r="D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</row>
    <row r="177" ht="14.25" customHeight="1">
      <c r="C177" s="34"/>
      <c r="D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</row>
    <row r="178" ht="14.25" customHeight="1">
      <c r="C178" s="34"/>
      <c r="D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</row>
    <row r="179" ht="14.25" customHeight="1">
      <c r="C179" s="34"/>
      <c r="D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</row>
    <row r="180" ht="14.25" customHeight="1">
      <c r="C180" s="34"/>
      <c r="D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</row>
    <row r="181" ht="14.25" customHeight="1">
      <c r="C181" s="34"/>
      <c r="D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</row>
    <row r="182" ht="14.25" customHeight="1">
      <c r="C182" s="34"/>
      <c r="D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</row>
    <row r="183" ht="14.25" customHeight="1">
      <c r="C183" s="34"/>
      <c r="D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</row>
    <row r="184" ht="14.25" customHeight="1">
      <c r="C184" s="34"/>
      <c r="D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</row>
    <row r="185" ht="14.25" customHeight="1">
      <c r="C185" s="34"/>
      <c r="D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</row>
    <row r="186" ht="14.25" customHeight="1">
      <c r="C186" s="34"/>
      <c r="D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</row>
    <row r="187" ht="14.25" customHeight="1">
      <c r="C187" s="34"/>
      <c r="D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</row>
    <row r="188" ht="14.25" customHeight="1">
      <c r="C188" s="34"/>
      <c r="D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</row>
    <row r="189" ht="14.25" customHeight="1">
      <c r="C189" s="34"/>
      <c r="D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</row>
    <row r="190" ht="14.25" customHeight="1">
      <c r="C190" s="34"/>
      <c r="D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</row>
    <row r="191" ht="14.25" customHeight="1">
      <c r="C191" s="34"/>
      <c r="D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</row>
    <row r="192" ht="14.25" customHeight="1">
      <c r="C192" s="34"/>
      <c r="D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</row>
    <row r="193" ht="14.25" customHeight="1">
      <c r="C193" s="34"/>
      <c r="D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</row>
    <row r="194" ht="14.25" customHeight="1">
      <c r="C194" s="34"/>
      <c r="D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</row>
    <row r="195" ht="14.25" customHeight="1">
      <c r="C195" s="34"/>
      <c r="D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</row>
    <row r="196" ht="14.25" customHeight="1">
      <c r="C196" s="34"/>
      <c r="D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</row>
    <row r="197" ht="14.25" customHeight="1">
      <c r="C197" s="34"/>
      <c r="D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</row>
    <row r="198" ht="14.25" customHeight="1">
      <c r="C198" s="34"/>
      <c r="D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</row>
    <row r="199" ht="14.25" customHeight="1">
      <c r="C199" s="34"/>
      <c r="D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</row>
    <row r="200" ht="14.25" customHeight="1">
      <c r="C200" s="34"/>
      <c r="D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</row>
    <row r="201" ht="14.25" customHeight="1">
      <c r="C201" s="34"/>
      <c r="D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</row>
    <row r="202" ht="14.25" customHeight="1">
      <c r="C202" s="34"/>
      <c r="D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</row>
    <row r="203" ht="14.25" customHeight="1">
      <c r="C203" s="34"/>
      <c r="D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</row>
    <row r="204" ht="14.25" customHeight="1">
      <c r="C204" s="34"/>
      <c r="D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</row>
    <row r="205" ht="14.25" customHeight="1">
      <c r="C205" s="34"/>
      <c r="D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</row>
    <row r="206" ht="14.25" customHeight="1">
      <c r="C206" s="34"/>
      <c r="D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</row>
    <row r="207" ht="14.25" customHeight="1">
      <c r="C207" s="34"/>
      <c r="D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</row>
    <row r="208" ht="14.25" customHeight="1">
      <c r="C208" s="34"/>
      <c r="D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</row>
    <row r="209" ht="14.25" customHeight="1">
      <c r="C209" s="34"/>
      <c r="D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</row>
    <row r="210" ht="14.25" customHeight="1">
      <c r="C210" s="34"/>
      <c r="D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</row>
    <row r="211" ht="14.25" customHeight="1">
      <c r="C211" s="34"/>
      <c r="D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</row>
    <row r="212" ht="14.25" customHeight="1">
      <c r="C212" s="34"/>
      <c r="D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</row>
    <row r="213" ht="14.25" customHeight="1">
      <c r="C213" s="34"/>
      <c r="D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</row>
    <row r="214" ht="14.25" customHeight="1">
      <c r="C214" s="34"/>
      <c r="D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</row>
    <row r="215" ht="14.25" customHeight="1">
      <c r="C215" s="34"/>
      <c r="D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</row>
    <row r="216" ht="14.25" customHeight="1">
      <c r="C216" s="34"/>
      <c r="D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</row>
    <row r="217" ht="14.25" customHeight="1">
      <c r="C217" s="34"/>
      <c r="D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</row>
    <row r="218" ht="14.25" customHeight="1">
      <c r="C218" s="34"/>
      <c r="D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</row>
    <row r="219" ht="14.25" customHeight="1">
      <c r="C219" s="34"/>
      <c r="D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</row>
    <row r="220" ht="14.25" customHeight="1">
      <c r="C220" s="34"/>
      <c r="D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</row>
    <row r="221" ht="14.25" customHeight="1">
      <c r="C221" s="34"/>
      <c r="D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</row>
    <row r="222" ht="14.25" customHeight="1">
      <c r="C222" s="34"/>
      <c r="D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</row>
    <row r="223" ht="14.25" customHeight="1">
      <c r="C223" s="34"/>
      <c r="D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</row>
    <row r="224" ht="14.25" customHeight="1">
      <c r="C224" s="34"/>
      <c r="D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</row>
    <row r="225" ht="14.25" customHeight="1">
      <c r="C225" s="34"/>
      <c r="D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</row>
    <row r="226" ht="14.25" customHeight="1">
      <c r="C226" s="34"/>
      <c r="D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</row>
    <row r="227" ht="14.25" customHeight="1">
      <c r="C227" s="34"/>
      <c r="D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</row>
    <row r="228" ht="14.25" customHeight="1">
      <c r="C228" s="34"/>
      <c r="D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</row>
    <row r="229" ht="14.25" customHeight="1">
      <c r="C229" s="34"/>
      <c r="D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</row>
    <row r="230" ht="14.25" customHeight="1">
      <c r="C230" s="34"/>
      <c r="D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</row>
    <row r="231" ht="14.25" customHeight="1">
      <c r="C231" s="34"/>
      <c r="D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</row>
    <row r="232" ht="14.25" customHeight="1">
      <c r="C232" s="34"/>
      <c r="D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</row>
    <row r="233" ht="14.25" customHeight="1">
      <c r="C233" s="34"/>
      <c r="D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</row>
    <row r="234" ht="14.25" customHeight="1">
      <c r="C234" s="34"/>
      <c r="D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</row>
    <row r="235" ht="14.25" customHeight="1">
      <c r="C235" s="34"/>
      <c r="D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</row>
    <row r="236" ht="14.25" customHeight="1">
      <c r="C236" s="34"/>
      <c r="D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</row>
    <row r="237" ht="14.25" customHeight="1">
      <c r="C237" s="34"/>
      <c r="D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</row>
    <row r="238" ht="14.25" customHeight="1">
      <c r="C238" s="34"/>
      <c r="D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</row>
    <row r="239" ht="14.25" customHeight="1">
      <c r="C239" s="34"/>
      <c r="D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</row>
    <row r="240" ht="14.25" customHeight="1">
      <c r="C240" s="34"/>
      <c r="D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</row>
    <row r="241" ht="14.25" customHeight="1">
      <c r="C241" s="34"/>
      <c r="D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</row>
    <row r="242" ht="14.25" customHeight="1">
      <c r="C242" s="34"/>
      <c r="D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</row>
    <row r="243" ht="14.25" customHeight="1">
      <c r="C243" s="34"/>
      <c r="D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</row>
    <row r="244" ht="14.25" customHeight="1">
      <c r="C244" s="34"/>
      <c r="D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</row>
    <row r="245" ht="14.25" customHeight="1">
      <c r="C245" s="34"/>
      <c r="D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</row>
    <row r="246" ht="14.25" customHeight="1">
      <c r="C246" s="34"/>
      <c r="D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</row>
    <row r="247" ht="14.25" customHeight="1">
      <c r="C247" s="34"/>
      <c r="D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</row>
    <row r="248" ht="14.25" customHeight="1">
      <c r="C248" s="34"/>
      <c r="D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ht="14.25" customHeight="1">
      <c r="C249" s="34"/>
      <c r="D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</row>
    <row r="250" ht="14.25" customHeight="1">
      <c r="C250" s="34"/>
      <c r="D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</row>
    <row r="251" ht="14.25" customHeight="1">
      <c r="C251" s="34"/>
      <c r="D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</row>
    <row r="252" ht="14.25" customHeight="1">
      <c r="C252" s="34"/>
      <c r="D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</row>
    <row r="253" ht="14.25" customHeight="1">
      <c r="C253" s="34"/>
      <c r="D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</row>
    <row r="254" ht="14.25" customHeight="1">
      <c r="C254" s="34"/>
      <c r="D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</row>
    <row r="255" ht="14.25" customHeight="1">
      <c r="C255" s="34"/>
      <c r="D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</row>
    <row r="256" ht="14.25" customHeight="1">
      <c r="C256" s="34"/>
      <c r="D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</row>
    <row r="257" ht="14.25" customHeight="1">
      <c r="C257" s="34"/>
      <c r="D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</row>
    <row r="258" ht="14.25" customHeight="1">
      <c r="C258" s="34"/>
      <c r="D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</row>
    <row r="259" ht="14.25" customHeight="1">
      <c r="C259" s="34"/>
      <c r="D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</row>
    <row r="260" ht="14.25" customHeight="1">
      <c r="C260" s="34"/>
      <c r="D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</row>
    <row r="261" ht="14.25" customHeight="1">
      <c r="C261" s="34"/>
      <c r="D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</row>
    <row r="262" ht="14.25" customHeight="1">
      <c r="C262" s="34"/>
      <c r="D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</row>
    <row r="263" ht="14.25" customHeight="1">
      <c r="C263" s="34"/>
      <c r="D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</row>
    <row r="264" ht="14.25" customHeight="1">
      <c r="C264" s="34"/>
      <c r="D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</row>
    <row r="265" ht="14.25" customHeight="1">
      <c r="C265" s="34"/>
      <c r="D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</row>
    <row r="266" ht="14.25" customHeight="1">
      <c r="C266" s="34"/>
      <c r="D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</row>
    <row r="267" ht="14.25" customHeight="1">
      <c r="C267" s="34"/>
      <c r="D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</row>
    <row r="268" ht="14.25" customHeight="1">
      <c r="C268" s="34"/>
      <c r="D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</row>
    <row r="269" ht="14.25" customHeight="1">
      <c r="C269" s="34"/>
      <c r="D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</row>
    <row r="270" ht="14.25" customHeight="1">
      <c r="C270" s="34"/>
      <c r="D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</row>
    <row r="271" ht="14.25" customHeight="1">
      <c r="C271" s="34"/>
      <c r="D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</row>
    <row r="272" ht="14.25" customHeight="1">
      <c r="C272" s="34"/>
      <c r="D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</row>
    <row r="273" ht="14.25" customHeight="1">
      <c r="C273" s="34"/>
      <c r="D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</row>
    <row r="274" ht="14.25" customHeight="1">
      <c r="C274" s="34"/>
      <c r="D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</row>
    <row r="275" ht="14.25" customHeight="1">
      <c r="C275" s="34"/>
      <c r="D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</row>
    <row r="276" ht="14.25" customHeight="1">
      <c r="C276" s="34"/>
      <c r="D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</row>
    <row r="277" ht="14.25" customHeight="1">
      <c r="C277" s="34"/>
      <c r="D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</row>
    <row r="278" ht="14.25" customHeight="1">
      <c r="C278" s="34"/>
      <c r="D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</row>
    <row r="279" ht="14.25" customHeight="1">
      <c r="C279" s="34"/>
      <c r="D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</row>
    <row r="280" ht="14.25" customHeight="1">
      <c r="C280" s="34"/>
      <c r="D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</row>
    <row r="281" ht="14.25" customHeight="1">
      <c r="C281" s="34"/>
      <c r="D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</row>
    <row r="282" ht="14.25" customHeight="1">
      <c r="C282" s="34"/>
      <c r="D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</row>
    <row r="283" ht="14.25" customHeight="1">
      <c r="C283" s="34"/>
      <c r="D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</row>
    <row r="284" ht="14.25" customHeight="1">
      <c r="C284" s="34"/>
      <c r="D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</row>
    <row r="285" ht="14.25" customHeight="1">
      <c r="C285" s="34"/>
      <c r="D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</row>
    <row r="286" ht="14.25" customHeight="1">
      <c r="C286" s="34"/>
      <c r="D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</row>
    <row r="287" ht="14.25" customHeight="1">
      <c r="C287" s="34"/>
      <c r="D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</row>
    <row r="288" ht="14.25" customHeight="1">
      <c r="C288" s="34"/>
      <c r="D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</row>
    <row r="289" ht="14.25" customHeight="1">
      <c r="C289" s="34"/>
      <c r="D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</row>
    <row r="290" ht="14.25" customHeight="1">
      <c r="C290" s="34"/>
      <c r="D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</row>
    <row r="291" ht="14.25" customHeight="1">
      <c r="C291" s="34"/>
      <c r="D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</row>
    <row r="292" ht="14.25" customHeight="1">
      <c r="C292" s="34"/>
      <c r="D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</row>
    <row r="293" ht="14.25" customHeight="1">
      <c r="C293" s="34"/>
      <c r="D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</row>
    <row r="294" ht="14.25" customHeight="1">
      <c r="C294" s="34"/>
      <c r="D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</row>
    <row r="295" ht="14.25" customHeight="1">
      <c r="C295" s="34"/>
      <c r="D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</row>
    <row r="296" ht="14.25" customHeight="1">
      <c r="C296" s="34"/>
      <c r="D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</row>
    <row r="297" ht="14.25" customHeight="1">
      <c r="C297" s="34"/>
      <c r="D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</row>
    <row r="298" ht="14.25" customHeight="1">
      <c r="C298" s="34"/>
      <c r="D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</row>
    <row r="299" ht="14.25" customHeight="1">
      <c r="C299" s="34"/>
      <c r="D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</row>
    <row r="300" ht="14.25" customHeight="1">
      <c r="C300" s="34"/>
      <c r="D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</row>
    <row r="301" ht="14.25" customHeight="1">
      <c r="C301" s="34"/>
      <c r="D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</row>
    <row r="302" ht="14.25" customHeight="1">
      <c r="C302" s="34"/>
      <c r="D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</row>
    <row r="303" ht="14.25" customHeight="1">
      <c r="C303" s="34"/>
      <c r="D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</row>
    <row r="304" ht="14.25" customHeight="1">
      <c r="C304" s="34"/>
      <c r="D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</row>
    <row r="305" ht="14.25" customHeight="1">
      <c r="C305" s="34"/>
      <c r="D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</row>
    <row r="306" ht="14.25" customHeight="1">
      <c r="C306" s="34"/>
      <c r="D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</row>
    <row r="307" ht="14.25" customHeight="1">
      <c r="C307" s="34"/>
      <c r="D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</row>
    <row r="308" ht="14.25" customHeight="1">
      <c r="C308" s="34"/>
      <c r="D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</row>
    <row r="309" ht="14.25" customHeight="1">
      <c r="C309" s="34"/>
      <c r="D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</row>
    <row r="310" ht="14.25" customHeight="1">
      <c r="C310" s="34"/>
      <c r="D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</row>
    <row r="311" ht="14.25" customHeight="1">
      <c r="C311" s="34"/>
      <c r="D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</row>
    <row r="312" ht="14.25" customHeight="1">
      <c r="C312" s="34"/>
      <c r="D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</row>
    <row r="313" ht="14.25" customHeight="1">
      <c r="C313" s="34"/>
      <c r="D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</row>
    <row r="314" ht="14.25" customHeight="1">
      <c r="C314" s="34"/>
      <c r="D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</row>
    <row r="315" ht="14.25" customHeight="1">
      <c r="C315" s="34"/>
      <c r="D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</row>
    <row r="316" ht="14.25" customHeight="1">
      <c r="C316" s="34"/>
      <c r="D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</row>
    <row r="317" ht="14.25" customHeight="1">
      <c r="C317" s="34"/>
      <c r="D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</row>
    <row r="318" ht="14.25" customHeight="1">
      <c r="C318" s="34"/>
      <c r="D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</row>
    <row r="319" ht="14.25" customHeight="1">
      <c r="C319" s="34"/>
      <c r="D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</row>
    <row r="320" ht="14.25" customHeight="1">
      <c r="C320" s="34"/>
      <c r="D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</row>
    <row r="321" ht="14.25" customHeight="1">
      <c r="C321" s="34"/>
      <c r="D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</row>
    <row r="322" ht="14.25" customHeight="1">
      <c r="C322" s="34"/>
      <c r="D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</row>
    <row r="323" ht="14.25" customHeight="1">
      <c r="C323" s="34"/>
      <c r="D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</row>
    <row r="324" ht="14.25" customHeight="1">
      <c r="C324" s="34"/>
      <c r="D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</row>
    <row r="325" ht="14.25" customHeight="1">
      <c r="C325" s="34"/>
      <c r="D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</row>
    <row r="326" ht="14.25" customHeight="1">
      <c r="C326" s="34"/>
      <c r="D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</row>
    <row r="327" ht="14.25" customHeight="1">
      <c r="C327" s="34"/>
      <c r="D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</row>
    <row r="328" ht="14.25" customHeight="1">
      <c r="C328" s="34"/>
      <c r="D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</row>
    <row r="329" ht="14.25" customHeight="1">
      <c r="C329" s="34"/>
      <c r="D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</row>
    <row r="330" ht="14.25" customHeight="1">
      <c r="C330" s="34"/>
      <c r="D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</row>
    <row r="331" ht="14.25" customHeight="1">
      <c r="C331" s="34"/>
      <c r="D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</row>
    <row r="332" ht="14.25" customHeight="1">
      <c r="C332" s="34"/>
      <c r="D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</row>
    <row r="333" ht="14.25" customHeight="1">
      <c r="C333" s="34"/>
      <c r="D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</row>
    <row r="334" ht="14.25" customHeight="1">
      <c r="C334" s="34"/>
      <c r="D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</row>
    <row r="335" ht="14.25" customHeight="1">
      <c r="C335" s="34"/>
      <c r="D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</row>
    <row r="336" ht="14.25" customHeight="1">
      <c r="C336" s="34"/>
      <c r="D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</row>
    <row r="337" ht="14.25" customHeight="1">
      <c r="C337" s="34"/>
      <c r="D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</row>
    <row r="338" ht="14.25" customHeight="1">
      <c r="C338" s="34"/>
      <c r="D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</row>
    <row r="339" ht="14.25" customHeight="1">
      <c r="C339" s="34"/>
      <c r="D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</row>
    <row r="340" ht="14.25" customHeight="1">
      <c r="C340" s="34"/>
      <c r="D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</row>
    <row r="341" ht="14.25" customHeight="1">
      <c r="C341" s="34"/>
      <c r="D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</row>
    <row r="342" ht="14.25" customHeight="1">
      <c r="C342" s="34"/>
      <c r="D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</row>
    <row r="343" ht="14.25" customHeight="1">
      <c r="C343" s="34"/>
      <c r="D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</row>
    <row r="344" ht="14.25" customHeight="1">
      <c r="C344" s="34"/>
      <c r="D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</row>
    <row r="345" ht="14.25" customHeight="1">
      <c r="C345" s="34"/>
      <c r="D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</row>
    <row r="346" ht="14.25" customHeight="1">
      <c r="C346" s="34"/>
      <c r="D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</row>
    <row r="347" ht="14.25" customHeight="1">
      <c r="C347" s="34"/>
      <c r="D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</row>
    <row r="348" ht="14.25" customHeight="1">
      <c r="C348" s="34"/>
      <c r="D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</row>
    <row r="349" ht="14.25" customHeight="1">
      <c r="C349" s="34"/>
      <c r="D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</row>
    <row r="350" ht="14.25" customHeight="1">
      <c r="C350" s="34"/>
      <c r="D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</row>
    <row r="351" ht="14.25" customHeight="1">
      <c r="C351" s="34"/>
      <c r="D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</row>
    <row r="352" ht="14.25" customHeight="1">
      <c r="C352" s="34"/>
      <c r="D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</row>
    <row r="353" ht="14.25" customHeight="1">
      <c r="C353" s="34"/>
      <c r="D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</row>
    <row r="354" ht="14.25" customHeight="1">
      <c r="C354" s="34"/>
      <c r="D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</row>
    <row r="355" ht="14.25" customHeight="1">
      <c r="C355" s="34"/>
      <c r="D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</row>
    <row r="356" ht="14.25" customHeight="1">
      <c r="C356" s="34"/>
      <c r="D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</row>
    <row r="357" ht="14.25" customHeight="1">
      <c r="C357" s="34"/>
      <c r="D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</row>
    <row r="358" ht="14.25" customHeight="1">
      <c r="C358" s="34"/>
      <c r="D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</row>
    <row r="359" ht="14.25" customHeight="1">
      <c r="C359" s="34"/>
      <c r="D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</row>
    <row r="360" ht="14.25" customHeight="1">
      <c r="C360" s="34"/>
      <c r="D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</row>
    <row r="361" ht="14.25" customHeight="1">
      <c r="C361" s="34"/>
      <c r="D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</row>
    <row r="362" ht="14.25" customHeight="1">
      <c r="C362" s="34"/>
      <c r="D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</row>
    <row r="363" ht="14.25" customHeight="1">
      <c r="C363" s="34"/>
      <c r="D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</row>
    <row r="364" ht="14.25" customHeight="1">
      <c r="C364" s="34"/>
      <c r="D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</row>
    <row r="365" ht="14.25" customHeight="1">
      <c r="C365" s="34"/>
      <c r="D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</row>
    <row r="366" ht="14.25" customHeight="1">
      <c r="C366" s="34"/>
      <c r="D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</row>
    <row r="367" ht="14.25" customHeight="1">
      <c r="C367" s="34"/>
      <c r="D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</row>
    <row r="368" ht="14.25" customHeight="1">
      <c r="C368" s="34"/>
      <c r="D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</row>
    <row r="369" ht="14.25" customHeight="1">
      <c r="C369" s="34"/>
      <c r="D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</row>
    <row r="370" ht="14.25" customHeight="1">
      <c r="C370" s="34"/>
      <c r="D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</row>
    <row r="371" ht="14.25" customHeight="1">
      <c r="C371" s="34"/>
      <c r="D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</row>
    <row r="372" ht="14.25" customHeight="1">
      <c r="C372" s="34"/>
      <c r="D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</row>
    <row r="373" ht="14.25" customHeight="1">
      <c r="C373" s="34"/>
      <c r="D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</row>
    <row r="374" ht="14.25" customHeight="1">
      <c r="C374" s="34"/>
      <c r="D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</row>
    <row r="375" ht="14.25" customHeight="1">
      <c r="C375" s="34"/>
      <c r="D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</row>
    <row r="376" ht="14.25" customHeight="1">
      <c r="C376" s="34"/>
      <c r="D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</row>
    <row r="377" ht="14.25" customHeight="1">
      <c r="C377" s="34"/>
      <c r="D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</row>
    <row r="378" ht="14.25" customHeight="1">
      <c r="C378" s="34"/>
      <c r="D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</row>
    <row r="379" ht="14.25" customHeight="1">
      <c r="C379" s="34"/>
      <c r="D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</row>
    <row r="380" ht="14.25" customHeight="1">
      <c r="C380" s="34"/>
      <c r="D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</row>
    <row r="381" ht="14.25" customHeight="1">
      <c r="C381" s="34"/>
      <c r="D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</row>
    <row r="382" ht="14.25" customHeight="1">
      <c r="C382" s="34"/>
      <c r="D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</row>
    <row r="383" ht="14.25" customHeight="1">
      <c r="C383" s="34"/>
      <c r="D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</row>
    <row r="384" ht="14.25" customHeight="1">
      <c r="C384" s="34"/>
      <c r="D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</row>
    <row r="385" ht="14.25" customHeight="1">
      <c r="C385" s="34"/>
      <c r="D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</row>
    <row r="386" ht="14.25" customHeight="1">
      <c r="C386" s="34"/>
      <c r="D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</row>
    <row r="387" ht="14.25" customHeight="1">
      <c r="C387" s="34"/>
      <c r="D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</row>
    <row r="388" ht="14.25" customHeight="1">
      <c r="C388" s="34"/>
      <c r="D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</row>
    <row r="389" ht="14.25" customHeight="1">
      <c r="C389" s="34"/>
      <c r="D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</row>
    <row r="390" ht="14.25" customHeight="1">
      <c r="C390" s="34"/>
      <c r="D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</row>
    <row r="391" ht="14.25" customHeight="1">
      <c r="C391" s="34"/>
      <c r="D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</row>
    <row r="392" ht="14.25" customHeight="1">
      <c r="C392" s="34"/>
      <c r="D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</row>
    <row r="393" ht="14.25" customHeight="1">
      <c r="C393" s="34"/>
      <c r="D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</row>
    <row r="394" ht="14.25" customHeight="1">
      <c r="C394" s="34"/>
      <c r="D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</row>
    <row r="395" ht="14.25" customHeight="1">
      <c r="C395" s="34"/>
      <c r="D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</row>
    <row r="396" ht="14.25" customHeight="1">
      <c r="C396" s="34"/>
      <c r="D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</row>
    <row r="397" ht="14.25" customHeight="1">
      <c r="C397" s="34"/>
      <c r="D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</row>
    <row r="398" ht="14.25" customHeight="1">
      <c r="C398" s="34"/>
      <c r="D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</row>
    <row r="399" ht="14.25" customHeight="1">
      <c r="C399" s="34"/>
      <c r="D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</row>
    <row r="400" ht="14.25" customHeight="1">
      <c r="C400" s="34"/>
      <c r="D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</row>
    <row r="401" ht="14.25" customHeight="1">
      <c r="C401" s="34"/>
      <c r="D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</row>
    <row r="402" ht="14.25" customHeight="1">
      <c r="C402" s="34"/>
      <c r="D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</row>
    <row r="403" ht="14.25" customHeight="1">
      <c r="C403" s="34"/>
      <c r="D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</row>
    <row r="404" ht="14.25" customHeight="1">
      <c r="C404" s="34"/>
      <c r="D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</row>
    <row r="405" ht="14.25" customHeight="1">
      <c r="C405" s="34"/>
      <c r="D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</row>
    <row r="406" ht="14.25" customHeight="1">
      <c r="C406" s="34"/>
      <c r="D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</row>
    <row r="407" ht="14.25" customHeight="1">
      <c r="C407" s="34"/>
      <c r="D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</row>
    <row r="408" ht="14.25" customHeight="1">
      <c r="C408" s="34"/>
      <c r="D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</row>
    <row r="409" ht="14.25" customHeight="1">
      <c r="C409" s="34"/>
      <c r="D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</row>
    <row r="410" ht="14.25" customHeight="1">
      <c r="C410" s="34"/>
      <c r="D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</row>
    <row r="411" ht="14.25" customHeight="1">
      <c r="C411" s="34"/>
      <c r="D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</row>
    <row r="412" ht="14.25" customHeight="1">
      <c r="C412" s="34"/>
      <c r="D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</row>
    <row r="413" ht="14.25" customHeight="1">
      <c r="C413" s="34"/>
      <c r="D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</row>
    <row r="414" ht="14.25" customHeight="1">
      <c r="C414" s="34"/>
      <c r="D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</row>
    <row r="415" ht="14.25" customHeight="1">
      <c r="C415" s="34"/>
      <c r="D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</row>
    <row r="416" ht="14.25" customHeight="1">
      <c r="C416" s="34"/>
      <c r="D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</row>
    <row r="417" ht="14.25" customHeight="1">
      <c r="C417" s="34"/>
      <c r="D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</row>
    <row r="418" ht="14.25" customHeight="1">
      <c r="C418" s="34"/>
      <c r="D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</row>
    <row r="419" ht="14.25" customHeight="1">
      <c r="C419" s="34"/>
      <c r="D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</row>
    <row r="420" ht="14.25" customHeight="1">
      <c r="C420" s="34"/>
      <c r="D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</row>
    <row r="421" ht="14.25" customHeight="1">
      <c r="C421" s="34"/>
      <c r="D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</row>
    <row r="422" ht="14.25" customHeight="1">
      <c r="C422" s="34"/>
      <c r="D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</row>
    <row r="423" ht="14.25" customHeight="1">
      <c r="C423" s="34"/>
      <c r="D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</row>
    <row r="424" ht="14.25" customHeight="1">
      <c r="C424" s="34"/>
      <c r="D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</row>
    <row r="425" ht="14.25" customHeight="1">
      <c r="C425" s="34"/>
      <c r="D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</row>
    <row r="426" ht="14.25" customHeight="1">
      <c r="C426" s="34"/>
      <c r="D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</row>
    <row r="427" ht="14.25" customHeight="1">
      <c r="C427" s="34"/>
      <c r="D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</row>
    <row r="428" ht="14.25" customHeight="1">
      <c r="C428" s="34"/>
      <c r="D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</row>
    <row r="429" ht="14.25" customHeight="1">
      <c r="C429" s="34"/>
      <c r="D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</row>
    <row r="430" ht="14.25" customHeight="1">
      <c r="C430" s="34"/>
      <c r="D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</row>
    <row r="431" ht="14.25" customHeight="1">
      <c r="C431" s="34"/>
      <c r="D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</row>
    <row r="432" ht="14.25" customHeight="1">
      <c r="C432" s="34"/>
      <c r="D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</row>
    <row r="433" ht="14.25" customHeight="1">
      <c r="C433" s="34"/>
      <c r="D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</row>
    <row r="434" ht="14.25" customHeight="1">
      <c r="C434" s="34"/>
      <c r="D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</row>
    <row r="435" ht="14.25" customHeight="1">
      <c r="C435" s="34"/>
      <c r="D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</row>
    <row r="436" ht="14.25" customHeight="1">
      <c r="C436" s="34"/>
      <c r="D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</row>
  </sheetData>
  <mergeCells count="5">
    <mergeCell ref="A1:U1"/>
    <mergeCell ref="A2:B2"/>
    <mergeCell ref="C2:D2"/>
    <mergeCell ref="E2:I2"/>
    <mergeCell ref="J2:U2"/>
  </mergeCells>
  <printOptions/>
  <pageMargins bottom="0.75" footer="0.0" header="0.0" left="0.7" right="0.7" top="0.75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2" width="22.71"/>
    <col customWidth="1" min="3" max="3" width="12.86"/>
    <col customWidth="1" min="4" max="4" width="11.57"/>
    <col customWidth="1" min="5" max="5" width="12.86"/>
    <col customWidth="1" min="6" max="7" width="11.57"/>
    <col customWidth="1" min="8" max="8" width="19.0"/>
    <col customWidth="1" min="9" max="10" width="17.71"/>
    <col customWidth="1" min="11" max="11" width="24.29"/>
    <col customWidth="1" min="12" max="20" width="17.71"/>
    <col customWidth="1" min="21" max="21" width="26.57"/>
    <col customWidth="1" min="22" max="28" width="8.71"/>
  </cols>
  <sheetData>
    <row r="1" ht="19.5" customHeight="1">
      <c r="A1" s="71" t="s">
        <v>99</v>
      </c>
      <c r="V1" s="48"/>
      <c r="W1" s="48"/>
      <c r="X1" s="48"/>
      <c r="Y1" s="48"/>
      <c r="Z1" s="48"/>
      <c r="AA1" s="48"/>
      <c r="AB1" s="48"/>
    </row>
    <row r="2" ht="43.5" customHeight="1">
      <c r="A2" s="79" t="s">
        <v>71</v>
      </c>
      <c r="B2" s="10"/>
      <c r="C2" s="50" t="s">
        <v>72</v>
      </c>
      <c r="D2" s="10"/>
      <c r="E2" s="80" t="s">
        <v>73</v>
      </c>
      <c r="F2" s="9"/>
      <c r="G2" s="9"/>
      <c r="H2" s="9"/>
      <c r="I2" s="10"/>
      <c r="J2" s="72" t="s">
        <v>74</v>
      </c>
      <c r="K2" s="9"/>
      <c r="L2" s="9"/>
      <c r="M2" s="9"/>
      <c r="N2" s="9"/>
      <c r="O2" s="9"/>
      <c r="P2" s="9"/>
      <c r="Q2" s="9"/>
      <c r="R2" s="9"/>
      <c r="S2" s="9"/>
      <c r="T2" s="9"/>
      <c r="U2" s="10"/>
    </row>
    <row r="3" ht="65.25" customHeight="1">
      <c r="A3" s="18" t="s">
        <v>75</v>
      </c>
      <c r="B3" s="18" t="s">
        <v>76</v>
      </c>
      <c r="C3" s="17" t="s">
        <v>19</v>
      </c>
      <c r="D3" s="17" t="s">
        <v>77</v>
      </c>
      <c r="E3" s="18" t="s">
        <v>78</v>
      </c>
      <c r="F3" s="18" t="s">
        <v>79</v>
      </c>
      <c r="G3" s="18" t="s">
        <v>80</v>
      </c>
      <c r="H3" s="17" t="s">
        <v>81</v>
      </c>
      <c r="I3" s="19" t="s">
        <v>82</v>
      </c>
      <c r="J3" s="73" t="s">
        <v>83</v>
      </c>
      <c r="K3" s="55" t="s">
        <v>84</v>
      </c>
      <c r="L3" s="55" t="s">
        <v>85</v>
      </c>
      <c r="M3" s="55" t="s">
        <v>86</v>
      </c>
      <c r="N3" s="55" t="s">
        <v>87</v>
      </c>
      <c r="O3" s="55" t="s">
        <v>88</v>
      </c>
      <c r="P3" s="55" t="s">
        <v>89</v>
      </c>
      <c r="Q3" s="55" t="s">
        <v>90</v>
      </c>
      <c r="R3" s="55" t="s">
        <v>91</v>
      </c>
      <c r="S3" s="55" t="s">
        <v>92</v>
      </c>
      <c r="T3" s="55" t="s">
        <v>93</v>
      </c>
      <c r="U3" s="74" t="s">
        <v>94</v>
      </c>
      <c r="V3" s="57"/>
      <c r="W3" s="58"/>
      <c r="X3" s="58"/>
      <c r="Y3" s="58"/>
      <c r="Z3" s="58"/>
      <c r="AA3" s="58"/>
      <c r="AB3" s="58"/>
    </row>
    <row r="4" ht="14.25" customHeight="1">
      <c r="A4" s="75">
        <v>45427.0</v>
      </c>
      <c r="B4" s="23" t="s">
        <v>36</v>
      </c>
      <c r="C4" s="24">
        <f>VLOOKUP('May Payroll'!B4,'Set Up Employee Data'!A:O,2,FALSE)</f>
        <v>25</v>
      </c>
      <c r="D4" s="24">
        <f t="shared" ref="D4:D13" si="1">C4*1.5</f>
        <v>37.5</v>
      </c>
      <c r="E4" s="23"/>
      <c r="F4" s="23"/>
      <c r="G4" s="23"/>
      <c r="H4" s="24"/>
      <c r="I4" s="32"/>
      <c r="J4" s="76">
        <f>IFERROR(VLOOKUP(B4,'Set Up Employee Data'!A:O,3,FALSE)/(VLOOKUP(B4,'Set Up Employee Data'!A:O,4,FALSE)),0)</f>
        <v>0</v>
      </c>
      <c r="K4" s="34">
        <f t="shared" ref="K4:K13" si="2">(C4*E4)+(F4*C4)</f>
        <v>0</v>
      </c>
      <c r="L4" s="34">
        <f t="shared" ref="L4:L13" si="3">D4*G4</f>
        <v>0</v>
      </c>
      <c r="M4" s="34">
        <f t="shared" ref="M4:M13" si="4">SUM(J4:L4)+SUM(H4:I4)</f>
        <v>0</v>
      </c>
      <c r="N4" s="34">
        <f>(M4-I4)*((VLOOKUP(B4,'Set Up Employee Data'!A:O,7,FALSE)))</f>
        <v>0</v>
      </c>
      <c r="O4" s="34">
        <f>(M4-I4)*((VLOOKUP(B4,'Set Up Employee Data'!A:O,8,FALSE)))</f>
        <v>0</v>
      </c>
      <c r="P4" s="34">
        <f>(M4-I4)*((VLOOKUP(B4,'Set Up Employee Data'!A:O,5,FALSE)))</f>
        <v>0</v>
      </c>
      <c r="Q4" s="34">
        <f>(M4-I4)*((VLOOKUP(B4,'Set Up Employee Data'!A:O,6,FALSE)))</f>
        <v>0</v>
      </c>
      <c r="R4" s="34">
        <f>IFERROR(((VLOOKUP(B4,'Set Up Employee Data'!A:O,9,FALSE)))+((VLOOKUP(B4,'Set Up Employee Data'!A:O,10,FALSE)))+((VLOOKUP(B4,'Set Up Employee Data'!A:O,11,FALSE)))+((VLOOKUP(B4,'Set Up Employee Data'!A:O,12,FALSE))),0)</f>
        <v>125</v>
      </c>
      <c r="S4" s="34">
        <f>IFERROR(((VLOOKUP(B4,'Set Up Employee Data'!A:O,13,FALSE)))+((VLOOKUP(B4,'Set Up Employee Data'!A:O,14,FALSE)))+((VLOOKUP(B4,'Set Up Employee Data'!A:O,15,FALSE))),0)</f>
        <v>0</v>
      </c>
      <c r="T4" s="34">
        <f t="shared" ref="T4:T13" si="5">SUM(N4:S4)</f>
        <v>125</v>
      </c>
      <c r="U4" s="77">
        <f t="shared" ref="U4:U13" si="6">M4-T4</f>
        <v>-125</v>
      </c>
    </row>
    <row r="5" ht="14.25" customHeight="1">
      <c r="A5" s="75">
        <v>45427.0</v>
      </c>
      <c r="B5" s="23" t="s">
        <v>37</v>
      </c>
      <c r="C5" s="24" t="str">
        <f>VLOOKUP('May Payroll'!B5,'Set Up Employee Data'!A:O,2,FALSE)</f>
        <v/>
      </c>
      <c r="D5" s="24">
        <f t="shared" si="1"/>
        <v>0</v>
      </c>
      <c r="E5" s="23"/>
      <c r="F5" s="23"/>
      <c r="G5" s="23"/>
      <c r="H5" s="24"/>
      <c r="I5" s="32"/>
      <c r="J5" s="76">
        <f>IFERROR(VLOOKUP(B5,'Set Up Employee Data'!A:O,3,FALSE)/(VLOOKUP(B5,'Set Up Employee Data'!A:O,4,FALSE)),0)</f>
        <v>2884.615385</v>
      </c>
      <c r="K5" s="34">
        <f t="shared" si="2"/>
        <v>0</v>
      </c>
      <c r="L5" s="34">
        <f t="shared" si="3"/>
        <v>0</v>
      </c>
      <c r="M5" s="34">
        <f t="shared" si="4"/>
        <v>2884.615385</v>
      </c>
      <c r="N5" s="34">
        <f>(M5-I5)*((VLOOKUP(B5,'Set Up Employee Data'!A:O,7,FALSE)))</f>
        <v>178.8461538</v>
      </c>
      <c r="O5" s="34">
        <f>(M5-I5)*((VLOOKUP(B5,'Set Up Employee Data'!A:O,8,FALSE)))</f>
        <v>41.82692308</v>
      </c>
      <c r="P5" s="34">
        <f>(M5-I5)*((VLOOKUP(B5,'Set Up Employee Data'!A:O,5,FALSE)))</f>
        <v>150</v>
      </c>
      <c r="Q5" s="34">
        <f>(M5-I5)*((VLOOKUP(B5,'Set Up Employee Data'!A:O,6,FALSE)))</f>
        <v>0</v>
      </c>
      <c r="R5" s="34">
        <f>IFERROR(((VLOOKUP(B5,'Set Up Employee Data'!A:O,9,FALSE)))+((VLOOKUP(B5,'Set Up Employee Data'!A:O,10,FALSE)))+((VLOOKUP(B5,'Set Up Employee Data'!A:O,11,FALSE)))+((VLOOKUP(B5,'Set Up Employee Data'!A:O,12,FALSE))),0)</f>
        <v>0</v>
      </c>
      <c r="S5" s="34">
        <f>IFERROR(((VLOOKUP(B5,'Set Up Employee Data'!A:O,13,FALSE)))+((VLOOKUP(B5,'Set Up Employee Data'!A:O,14,FALSE)))+((VLOOKUP(B5,'Set Up Employee Data'!A:O,15,FALSE))),0)</f>
        <v>0</v>
      </c>
      <c r="T5" s="34">
        <f t="shared" si="5"/>
        <v>370.6730769</v>
      </c>
      <c r="U5" s="77">
        <f t="shared" si="6"/>
        <v>2513.942308</v>
      </c>
    </row>
    <row r="6" ht="14.25" customHeight="1">
      <c r="A6" s="75">
        <v>45427.0</v>
      </c>
      <c r="B6" s="23" t="s">
        <v>38</v>
      </c>
      <c r="C6" s="24" t="str">
        <f>VLOOKUP('May Payroll'!B6,'Set Up Employee Data'!A:O,2,FALSE)</f>
        <v/>
      </c>
      <c r="D6" s="24">
        <f t="shared" si="1"/>
        <v>0</v>
      </c>
      <c r="E6" s="23"/>
      <c r="F6" s="23"/>
      <c r="G6" s="23"/>
      <c r="H6" s="24"/>
      <c r="I6" s="32"/>
      <c r="J6" s="76">
        <f>IFERROR(VLOOKUP(B6,'Set Up Employee Data'!A:O,3,FALSE)/(VLOOKUP(B6,'Set Up Employee Data'!A:O,4,FALSE)),0)</f>
        <v>961.5384615</v>
      </c>
      <c r="K6" s="34">
        <f t="shared" si="2"/>
        <v>0</v>
      </c>
      <c r="L6" s="34">
        <f t="shared" si="3"/>
        <v>0</v>
      </c>
      <c r="M6" s="34">
        <f t="shared" si="4"/>
        <v>961.5384615</v>
      </c>
      <c r="N6" s="34">
        <f>(M6-I6)*((VLOOKUP(B6,'Set Up Employee Data'!A:O,7,FALSE)))</f>
        <v>59.61538462</v>
      </c>
      <c r="O6" s="34">
        <f>(M6-I6)*((VLOOKUP(B6,'Set Up Employee Data'!A:O,8,FALSE)))</f>
        <v>13.94230769</v>
      </c>
      <c r="P6" s="34">
        <f>(M6-I6)*((VLOOKUP(B6,'Set Up Employee Data'!A:O,5,FALSE)))</f>
        <v>50</v>
      </c>
      <c r="Q6" s="34">
        <f>(M6-I6)*((VLOOKUP(B6,'Set Up Employee Data'!A:O,6,FALSE)))</f>
        <v>0</v>
      </c>
      <c r="R6" s="34">
        <f>IFERROR(((VLOOKUP(B6,'Set Up Employee Data'!A:O,9,FALSE)))+((VLOOKUP(B6,'Set Up Employee Data'!A:O,10,FALSE)))+((VLOOKUP(B6,'Set Up Employee Data'!A:O,11,FALSE)))+((VLOOKUP(B6,'Set Up Employee Data'!A:O,12,FALSE))),0)</f>
        <v>0</v>
      </c>
      <c r="S6" s="34">
        <f>IFERROR(((VLOOKUP(B6,'Set Up Employee Data'!A:O,13,FALSE)))+((VLOOKUP(B6,'Set Up Employee Data'!A:O,14,FALSE)))+((VLOOKUP(B6,'Set Up Employee Data'!A:O,15,FALSE))),0)</f>
        <v>0</v>
      </c>
      <c r="T6" s="34">
        <f t="shared" si="5"/>
        <v>123.5576923</v>
      </c>
      <c r="U6" s="77">
        <f t="shared" si="6"/>
        <v>837.9807692</v>
      </c>
    </row>
    <row r="7" ht="14.25" customHeight="1">
      <c r="A7" s="75">
        <v>45427.0</v>
      </c>
      <c r="B7" s="23" t="s">
        <v>39</v>
      </c>
      <c r="C7" s="24">
        <f>VLOOKUP('May Payroll'!B7,'Set Up Employee Data'!A:O,2,FALSE)</f>
        <v>15</v>
      </c>
      <c r="D7" s="24">
        <f t="shared" si="1"/>
        <v>22.5</v>
      </c>
      <c r="E7" s="23"/>
      <c r="F7" s="23"/>
      <c r="G7" s="23"/>
      <c r="H7" s="24"/>
      <c r="I7" s="32"/>
      <c r="J7" s="76">
        <f>IFERROR(VLOOKUP(B7,'Set Up Employee Data'!A:O,3,FALSE)/(VLOOKUP(B7,'Set Up Employee Data'!A:O,4,FALSE)),0)</f>
        <v>0</v>
      </c>
      <c r="K7" s="34">
        <f t="shared" si="2"/>
        <v>0</v>
      </c>
      <c r="L7" s="34">
        <f t="shared" si="3"/>
        <v>0</v>
      </c>
      <c r="M7" s="34">
        <f t="shared" si="4"/>
        <v>0</v>
      </c>
      <c r="N7" s="34">
        <f>(M7-I7)*((VLOOKUP(B7,'Set Up Employee Data'!A:O,7,FALSE)))</f>
        <v>0</v>
      </c>
      <c r="O7" s="34">
        <f>(M7-I7)*((VLOOKUP(B7,'Set Up Employee Data'!A:O,8,FALSE)))</f>
        <v>0</v>
      </c>
      <c r="P7" s="34">
        <f>(M7-I7)*((VLOOKUP(B7,'Set Up Employee Data'!A:O,5,FALSE)))</f>
        <v>0</v>
      </c>
      <c r="Q7" s="34">
        <f>(M7-I7)*((VLOOKUP(B7,'Set Up Employee Data'!A:O,6,FALSE)))</f>
        <v>0</v>
      </c>
      <c r="R7" s="34">
        <f>IFERROR(((VLOOKUP(B7,'Set Up Employee Data'!A:O,9,FALSE)))+((VLOOKUP(B7,'Set Up Employee Data'!A:O,10,FALSE)))+((VLOOKUP(B7,'Set Up Employee Data'!A:O,11,FALSE)))+((VLOOKUP(B7,'Set Up Employee Data'!A:O,12,FALSE))),0)</f>
        <v>0</v>
      </c>
      <c r="S7" s="34">
        <f>IFERROR(((VLOOKUP(B7,'Set Up Employee Data'!A:O,13,FALSE)))+((VLOOKUP(B7,'Set Up Employee Data'!A:O,14,FALSE)))+((VLOOKUP(B7,'Set Up Employee Data'!A:O,15,FALSE))),0)</f>
        <v>0</v>
      </c>
      <c r="T7" s="34">
        <f t="shared" si="5"/>
        <v>0</v>
      </c>
      <c r="U7" s="77">
        <f t="shared" si="6"/>
        <v>0</v>
      </c>
    </row>
    <row r="8" ht="14.25" customHeight="1">
      <c r="A8" s="75">
        <v>45427.0</v>
      </c>
      <c r="B8" s="23" t="s">
        <v>40</v>
      </c>
      <c r="C8" s="24">
        <f>VLOOKUP('May Payroll'!B8,'Set Up Employee Data'!A:O,2,FALSE)</f>
        <v>20</v>
      </c>
      <c r="D8" s="24">
        <f t="shared" si="1"/>
        <v>30</v>
      </c>
      <c r="E8" s="23"/>
      <c r="F8" s="23"/>
      <c r="G8" s="23"/>
      <c r="H8" s="24"/>
      <c r="I8" s="32"/>
      <c r="J8" s="76">
        <f>IFERROR(VLOOKUP(B8,'Set Up Employee Data'!A:O,3,FALSE)/(VLOOKUP(B8,'Set Up Employee Data'!A:O,4,FALSE)),0)</f>
        <v>0</v>
      </c>
      <c r="K8" s="34">
        <f t="shared" si="2"/>
        <v>0</v>
      </c>
      <c r="L8" s="34">
        <f t="shared" si="3"/>
        <v>0</v>
      </c>
      <c r="M8" s="34">
        <f t="shared" si="4"/>
        <v>0</v>
      </c>
      <c r="N8" s="34">
        <f>(M8-I8)*((VLOOKUP(B8,'Set Up Employee Data'!A:O,7,FALSE)))</f>
        <v>0</v>
      </c>
      <c r="O8" s="34">
        <f>(M8-I8)*((VLOOKUP(B8,'Set Up Employee Data'!A:O,8,FALSE)))</f>
        <v>0</v>
      </c>
      <c r="P8" s="34">
        <f>(M8-I8)*((VLOOKUP(B8,'Set Up Employee Data'!A:O,5,FALSE)))</f>
        <v>0</v>
      </c>
      <c r="Q8" s="34">
        <f>(M8-I8)*((VLOOKUP(B8,'Set Up Employee Data'!A:O,6,FALSE)))</f>
        <v>0</v>
      </c>
      <c r="R8" s="34">
        <f>IFERROR(((VLOOKUP(B8,'Set Up Employee Data'!A:O,9,FALSE)))+((VLOOKUP(B8,'Set Up Employee Data'!A:O,10,FALSE)))+((VLOOKUP(B8,'Set Up Employee Data'!A:O,11,FALSE)))+((VLOOKUP(B8,'Set Up Employee Data'!A:O,12,FALSE))),0)</f>
        <v>0</v>
      </c>
      <c r="S8" s="34">
        <f>IFERROR(((VLOOKUP(B8,'Set Up Employee Data'!A:O,13,FALSE)))+((VLOOKUP(B8,'Set Up Employee Data'!A:O,14,FALSE)))+((VLOOKUP(B8,'Set Up Employee Data'!A:O,15,FALSE))),0)</f>
        <v>0</v>
      </c>
      <c r="T8" s="34">
        <f t="shared" si="5"/>
        <v>0</v>
      </c>
      <c r="U8" s="62">
        <f t="shared" si="6"/>
        <v>0</v>
      </c>
    </row>
    <row r="9" ht="14.25" customHeight="1">
      <c r="A9" s="75">
        <v>45427.0</v>
      </c>
      <c r="B9" s="23" t="s">
        <v>41</v>
      </c>
      <c r="C9" s="24" t="str">
        <f>VLOOKUP('May Payroll'!B9,'Set Up Employee Data'!A:O,2,FALSE)</f>
        <v/>
      </c>
      <c r="D9" s="24">
        <f t="shared" si="1"/>
        <v>0</v>
      </c>
      <c r="E9" s="23"/>
      <c r="F9" s="23"/>
      <c r="G9" s="23"/>
      <c r="H9" s="24"/>
      <c r="I9" s="32"/>
      <c r="J9" s="76">
        <f>IFERROR(VLOOKUP(B9,'Set Up Employee Data'!A:O,3,FALSE)/(VLOOKUP(B9,'Set Up Employee Data'!A:O,4,FALSE)),0)</f>
        <v>730.7692308</v>
      </c>
      <c r="K9" s="34">
        <f t="shared" si="2"/>
        <v>0</v>
      </c>
      <c r="L9" s="34">
        <f t="shared" si="3"/>
        <v>0</v>
      </c>
      <c r="M9" s="34">
        <f t="shared" si="4"/>
        <v>730.7692308</v>
      </c>
      <c r="N9" s="34">
        <f>(M9-I9)*((VLOOKUP(B9,'Set Up Employee Data'!A:O,7,FALSE)))</f>
        <v>45.30769231</v>
      </c>
      <c r="O9" s="34">
        <f>(M9-I9)*((VLOOKUP(B9,'Set Up Employee Data'!A:O,8,FALSE)))</f>
        <v>10.59615385</v>
      </c>
      <c r="P9" s="34">
        <f>(M9-I9)*((VLOOKUP(B9,'Set Up Employee Data'!A:O,5,FALSE)))</f>
        <v>38</v>
      </c>
      <c r="Q9" s="34">
        <f>(M9-I9)*((VLOOKUP(B9,'Set Up Employee Data'!A:O,6,FALSE)))</f>
        <v>0</v>
      </c>
      <c r="R9" s="34">
        <f>IFERROR(((VLOOKUP(B9,'Set Up Employee Data'!A:O,9,FALSE)))+((VLOOKUP(B9,'Set Up Employee Data'!A:O,10,FALSE)))+((VLOOKUP(B9,'Set Up Employee Data'!A:O,11,FALSE)))+((VLOOKUP(B9,'Set Up Employee Data'!A:O,12,FALSE))),0)</f>
        <v>0</v>
      </c>
      <c r="S9" s="34">
        <f>IFERROR(((VLOOKUP(B9,'Set Up Employee Data'!A:O,13,FALSE)))+((VLOOKUP(B9,'Set Up Employee Data'!A:O,14,FALSE)))+((VLOOKUP(B9,'Set Up Employee Data'!A:O,15,FALSE))),0)</f>
        <v>0</v>
      </c>
      <c r="T9" s="34">
        <f t="shared" si="5"/>
        <v>93.90384615</v>
      </c>
      <c r="U9" s="62">
        <f t="shared" si="6"/>
        <v>636.8653846</v>
      </c>
    </row>
    <row r="10" ht="14.25" customHeight="1">
      <c r="A10" s="75">
        <v>45427.0</v>
      </c>
      <c r="B10" s="23" t="s">
        <v>42</v>
      </c>
      <c r="C10" s="24">
        <f>VLOOKUP('May Payroll'!B10,'Set Up Employee Data'!A:O,2,FALSE)</f>
        <v>35</v>
      </c>
      <c r="D10" s="24">
        <f t="shared" si="1"/>
        <v>52.5</v>
      </c>
      <c r="E10" s="23"/>
      <c r="F10" s="23"/>
      <c r="G10" s="23"/>
      <c r="H10" s="24"/>
      <c r="I10" s="32"/>
      <c r="J10" s="76">
        <f>IFERROR(VLOOKUP(B10,'Set Up Employee Data'!A:O,3,FALSE)/(VLOOKUP(B10,'Set Up Employee Data'!A:O,4,FALSE)),0)</f>
        <v>0</v>
      </c>
      <c r="K10" s="34">
        <f t="shared" si="2"/>
        <v>0</v>
      </c>
      <c r="L10" s="34">
        <f t="shared" si="3"/>
        <v>0</v>
      </c>
      <c r="M10" s="34">
        <f t="shared" si="4"/>
        <v>0</v>
      </c>
      <c r="N10" s="34">
        <f>(M10-I10)*((VLOOKUP(B10,'Set Up Employee Data'!A:O,7,FALSE)))</f>
        <v>0</v>
      </c>
      <c r="O10" s="34">
        <f>(M10-I10)*((VLOOKUP(B10,'Set Up Employee Data'!A:O,8,FALSE)))</f>
        <v>0</v>
      </c>
      <c r="P10" s="34">
        <f>(M10-I10)*((VLOOKUP(B10,'Set Up Employee Data'!A:O,5,FALSE)))</f>
        <v>0</v>
      </c>
      <c r="Q10" s="34">
        <f>(M10-I10)*((VLOOKUP(B10,'Set Up Employee Data'!A:O,6,FALSE)))</f>
        <v>0</v>
      </c>
      <c r="R10" s="34">
        <f>IFERROR(((VLOOKUP(B10,'Set Up Employee Data'!A:O,9,FALSE)))+((VLOOKUP(B10,'Set Up Employee Data'!A:O,10,FALSE)))+((VLOOKUP(B10,'Set Up Employee Data'!A:O,11,FALSE)))+((VLOOKUP(B10,'Set Up Employee Data'!A:O,12,FALSE))),0)</f>
        <v>0</v>
      </c>
      <c r="S10" s="34">
        <f>IFERROR(((VLOOKUP(B10,'Set Up Employee Data'!A:O,13,FALSE)))+((VLOOKUP(B10,'Set Up Employee Data'!A:O,14,FALSE)))+((VLOOKUP(B10,'Set Up Employee Data'!A:O,15,FALSE))),0)</f>
        <v>0</v>
      </c>
      <c r="T10" s="34">
        <f t="shared" si="5"/>
        <v>0</v>
      </c>
      <c r="U10" s="62">
        <f t="shared" si="6"/>
        <v>0</v>
      </c>
    </row>
    <row r="11" ht="14.25" customHeight="1">
      <c r="A11" s="75">
        <v>45427.0</v>
      </c>
      <c r="B11" s="23" t="s">
        <v>43</v>
      </c>
      <c r="C11" s="24" t="str">
        <f>VLOOKUP('May Payroll'!B11,'Set Up Employee Data'!A:O,2,FALSE)</f>
        <v/>
      </c>
      <c r="D11" s="24">
        <f t="shared" si="1"/>
        <v>0</v>
      </c>
      <c r="E11" s="23"/>
      <c r="F11" s="23"/>
      <c r="G11" s="23"/>
      <c r="H11" s="24"/>
      <c r="I11" s="32"/>
      <c r="J11" s="76">
        <f>IFERROR(VLOOKUP(B11,'Set Up Employee Data'!A:O,3,FALSE)/(VLOOKUP(B11,'Set Up Employee Data'!A:O,4,FALSE)),0)</f>
        <v>1057.692308</v>
      </c>
      <c r="K11" s="34">
        <f t="shared" si="2"/>
        <v>0</v>
      </c>
      <c r="L11" s="34">
        <f t="shared" si="3"/>
        <v>0</v>
      </c>
      <c r="M11" s="34">
        <f t="shared" si="4"/>
        <v>1057.692308</v>
      </c>
      <c r="N11" s="34">
        <f>(M11-I11)*((VLOOKUP(B11,'Set Up Employee Data'!A:O,7,FALSE)))</f>
        <v>65.57692308</v>
      </c>
      <c r="O11" s="34">
        <f>(M11-I11)*((VLOOKUP(B11,'Set Up Employee Data'!A:O,8,FALSE)))</f>
        <v>15.33653846</v>
      </c>
      <c r="P11" s="34">
        <f>(M11-I11)*((VLOOKUP(B11,'Set Up Employee Data'!A:O,5,FALSE)))</f>
        <v>55</v>
      </c>
      <c r="Q11" s="34">
        <f>(M11-I11)*((VLOOKUP(B11,'Set Up Employee Data'!A:O,6,FALSE)))</f>
        <v>0</v>
      </c>
      <c r="R11" s="34">
        <f>IFERROR(((VLOOKUP(B11,'Set Up Employee Data'!A:O,9,FALSE)))+((VLOOKUP(B11,'Set Up Employee Data'!A:O,10,FALSE)))+((VLOOKUP(B11,'Set Up Employee Data'!A:O,11,FALSE)))+((VLOOKUP(B11,'Set Up Employee Data'!A:O,12,FALSE))),0)</f>
        <v>0</v>
      </c>
      <c r="S11" s="34">
        <f>IFERROR(((VLOOKUP(B11,'Set Up Employee Data'!A:O,13,FALSE)))+((VLOOKUP(B11,'Set Up Employee Data'!A:O,14,FALSE)))+((VLOOKUP(B11,'Set Up Employee Data'!A:O,15,FALSE))),0)</f>
        <v>0</v>
      </c>
      <c r="T11" s="34">
        <f t="shared" si="5"/>
        <v>135.9134615</v>
      </c>
      <c r="U11" s="62">
        <f t="shared" si="6"/>
        <v>921.7788462</v>
      </c>
    </row>
    <row r="12" ht="14.25" customHeight="1">
      <c r="A12" s="75">
        <v>45427.0</v>
      </c>
      <c r="B12" s="23" t="s">
        <v>44</v>
      </c>
      <c r="C12" s="24">
        <f>VLOOKUP('May Payroll'!B12,'Set Up Employee Data'!A:O,2,FALSE)</f>
        <v>40</v>
      </c>
      <c r="D12" s="24">
        <f t="shared" si="1"/>
        <v>60</v>
      </c>
      <c r="E12" s="23"/>
      <c r="F12" s="23"/>
      <c r="G12" s="23"/>
      <c r="H12" s="24"/>
      <c r="I12" s="32"/>
      <c r="J12" s="76">
        <f>IFERROR(VLOOKUP(B12,'Set Up Employee Data'!A:O,3,FALSE)/(VLOOKUP(B12,'Set Up Employee Data'!A:O,4,FALSE)),0)</f>
        <v>0</v>
      </c>
      <c r="K12" s="34">
        <f t="shared" si="2"/>
        <v>0</v>
      </c>
      <c r="L12" s="34">
        <f t="shared" si="3"/>
        <v>0</v>
      </c>
      <c r="M12" s="34">
        <f t="shared" si="4"/>
        <v>0</v>
      </c>
      <c r="N12" s="34">
        <f>(M12-I12)*((VLOOKUP(B12,'Set Up Employee Data'!A:O,7,FALSE)))</f>
        <v>0</v>
      </c>
      <c r="O12" s="34">
        <f>(M12-I12)*((VLOOKUP(B12,'Set Up Employee Data'!A:O,8,FALSE)))</f>
        <v>0</v>
      </c>
      <c r="P12" s="34">
        <f>(M12-I12)*((VLOOKUP(B12,'Set Up Employee Data'!A:O,5,FALSE)))</f>
        <v>0</v>
      </c>
      <c r="Q12" s="34">
        <f>(M12-I12)*((VLOOKUP(B12,'Set Up Employee Data'!A:O,6,FALSE)))</f>
        <v>0</v>
      </c>
      <c r="R12" s="34">
        <f>IFERROR(((VLOOKUP(B12,'Set Up Employee Data'!A:O,9,FALSE)))+((VLOOKUP(B12,'Set Up Employee Data'!A:O,10,FALSE)))+((VLOOKUP(B12,'Set Up Employee Data'!A:O,11,FALSE)))+((VLOOKUP(B12,'Set Up Employee Data'!A:O,12,FALSE))),0)</f>
        <v>0</v>
      </c>
      <c r="S12" s="34">
        <f>IFERROR(((VLOOKUP(B12,'Set Up Employee Data'!A:O,13,FALSE)))+((VLOOKUP(B12,'Set Up Employee Data'!A:O,14,FALSE)))+((VLOOKUP(B12,'Set Up Employee Data'!A:O,15,FALSE))),0)</f>
        <v>0</v>
      </c>
      <c r="T12" s="34">
        <f t="shared" si="5"/>
        <v>0</v>
      </c>
      <c r="U12" s="62">
        <f t="shared" si="6"/>
        <v>0</v>
      </c>
    </row>
    <row r="13" ht="14.25" customHeight="1">
      <c r="A13" s="75">
        <v>45427.0</v>
      </c>
      <c r="B13" s="23" t="s">
        <v>45</v>
      </c>
      <c r="C13" s="24" t="str">
        <f>VLOOKUP('May Payroll'!B13,'Set Up Employee Data'!A:O,2,FALSE)</f>
        <v/>
      </c>
      <c r="D13" s="24">
        <f t="shared" si="1"/>
        <v>0</v>
      </c>
      <c r="E13" s="23"/>
      <c r="F13" s="23"/>
      <c r="G13" s="23"/>
      <c r="H13" s="24"/>
      <c r="I13" s="32"/>
      <c r="J13" s="76">
        <f>IFERROR(VLOOKUP(B13,'Set Up Employee Data'!A:O,3,FALSE)/(VLOOKUP(B13,'Set Up Employee Data'!A:O,4,FALSE)),0)</f>
        <v>1923.076923</v>
      </c>
      <c r="K13" s="34">
        <f t="shared" si="2"/>
        <v>0</v>
      </c>
      <c r="L13" s="34">
        <f t="shared" si="3"/>
        <v>0</v>
      </c>
      <c r="M13" s="34">
        <f t="shared" si="4"/>
        <v>1923.076923</v>
      </c>
      <c r="N13" s="34">
        <f>(M13-I13)*((VLOOKUP(B13,'Set Up Employee Data'!A:O,7,FALSE)))</f>
        <v>119.2307692</v>
      </c>
      <c r="O13" s="34">
        <f>(M13-I13)*((VLOOKUP(B13,'Set Up Employee Data'!A:O,8,FALSE)))</f>
        <v>27.88461538</v>
      </c>
      <c r="P13" s="34">
        <f>(M13-I13)*((VLOOKUP(B13,'Set Up Employee Data'!A:O,5,FALSE)))</f>
        <v>100</v>
      </c>
      <c r="Q13" s="34">
        <f>(M13-I13)*((VLOOKUP(B13,'Set Up Employee Data'!A:O,6,FALSE)))</f>
        <v>0</v>
      </c>
      <c r="R13" s="34">
        <f>IFERROR(((VLOOKUP(B13,'Set Up Employee Data'!A:O,9,FALSE)))+((VLOOKUP(B13,'Set Up Employee Data'!A:O,10,FALSE)))+((VLOOKUP(B13,'Set Up Employee Data'!A:O,11,FALSE)))+((VLOOKUP(B13,'Set Up Employee Data'!A:O,12,FALSE))),0)</f>
        <v>0</v>
      </c>
      <c r="S13" s="34">
        <f>IFERROR(((VLOOKUP(B13,'Set Up Employee Data'!A:O,13,FALSE)))+((VLOOKUP(B13,'Set Up Employee Data'!A:O,14,FALSE)))+((VLOOKUP(B13,'Set Up Employee Data'!A:O,15,FALSE))),0)</f>
        <v>0</v>
      </c>
      <c r="T13" s="34">
        <f t="shared" si="5"/>
        <v>247.1153846</v>
      </c>
      <c r="U13" s="62">
        <f t="shared" si="6"/>
        <v>1675.961538</v>
      </c>
    </row>
    <row r="14" ht="12.75" customHeight="1">
      <c r="A14" s="63"/>
      <c r="B14" s="63" t="s">
        <v>95</v>
      </c>
      <c r="C14" s="64"/>
      <c r="D14" s="64"/>
      <c r="E14" s="65">
        <f t="shared" ref="E14:U14" si="7">SUM(E4:E13)</f>
        <v>0</v>
      </c>
      <c r="F14" s="65">
        <f t="shared" si="7"/>
        <v>0</v>
      </c>
      <c r="G14" s="65">
        <f t="shared" si="7"/>
        <v>0</v>
      </c>
      <c r="H14" s="64">
        <f t="shared" si="7"/>
        <v>0</v>
      </c>
      <c r="I14" s="64">
        <f t="shared" si="7"/>
        <v>0</v>
      </c>
      <c r="J14" s="64">
        <f t="shared" si="7"/>
        <v>7557.692308</v>
      </c>
      <c r="K14" s="64">
        <f t="shared" si="7"/>
        <v>0</v>
      </c>
      <c r="L14" s="64">
        <f t="shared" si="7"/>
        <v>0</v>
      </c>
      <c r="M14" s="64">
        <f t="shared" si="7"/>
        <v>7557.692308</v>
      </c>
      <c r="N14" s="64">
        <f t="shared" si="7"/>
        <v>468.5769231</v>
      </c>
      <c r="O14" s="64">
        <f t="shared" si="7"/>
        <v>109.5865385</v>
      </c>
      <c r="P14" s="64">
        <f t="shared" si="7"/>
        <v>393</v>
      </c>
      <c r="Q14" s="64">
        <f t="shared" si="7"/>
        <v>0</v>
      </c>
      <c r="R14" s="64">
        <f t="shared" si="7"/>
        <v>125</v>
      </c>
      <c r="S14" s="64">
        <f t="shared" si="7"/>
        <v>0</v>
      </c>
      <c r="T14" s="64">
        <f t="shared" si="7"/>
        <v>1096.163462</v>
      </c>
      <c r="U14" s="78">
        <f t="shared" si="7"/>
        <v>6461.528846</v>
      </c>
      <c r="V14" s="34"/>
      <c r="W14" s="69"/>
      <c r="X14" s="69"/>
      <c r="Y14" s="69"/>
      <c r="Z14" s="69"/>
      <c r="AA14" s="69"/>
      <c r="AB14" s="69"/>
    </row>
    <row r="15" ht="14.25" customHeight="1">
      <c r="C15" s="34"/>
      <c r="D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ht="14.25" customHeight="1">
      <c r="C16" s="34"/>
      <c r="D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</row>
    <row r="17" ht="14.25" customHeight="1">
      <c r="C17" s="34"/>
      <c r="D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ht="14.25" customHeight="1">
      <c r="C18" s="34"/>
      <c r="D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ht="14.25" customHeight="1">
      <c r="C19" s="34"/>
      <c r="D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ht="14.25" customHeight="1">
      <c r="C20" s="34"/>
      <c r="D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ht="14.25" customHeight="1">
      <c r="C21" s="34"/>
      <c r="D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ht="14.25" customHeight="1">
      <c r="C22" s="34"/>
      <c r="D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ht="14.25" customHeight="1">
      <c r="C23" s="34"/>
      <c r="D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ht="14.25" customHeight="1">
      <c r="C24" s="34"/>
      <c r="D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</row>
    <row r="25" ht="14.25" customHeight="1">
      <c r="C25" s="34"/>
      <c r="D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ht="14.25" customHeight="1">
      <c r="C26" s="34"/>
      <c r="D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ht="14.25" customHeight="1">
      <c r="C27" s="34"/>
      <c r="D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ht="14.25" customHeight="1">
      <c r="C28" s="34"/>
      <c r="D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ht="14.25" customHeight="1">
      <c r="C29" s="34"/>
      <c r="D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ht="14.25" customHeight="1">
      <c r="C30" s="34"/>
      <c r="D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ht="14.25" customHeight="1">
      <c r="C31" s="34"/>
      <c r="D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ht="14.25" customHeight="1">
      <c r="C32" s="34"/>
      <c r="D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ht="14.25" customHeight="1">
      <c r="C33" s="34"/>
      <c r="D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ht="14.25" customHeight="1">
      <c r="C34" s="34"/>
      <c r="D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ht="14.25" customHeight="1">
      <c r="C35" s="34"/>
      <c r="D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ht="14.25" customHeight="1">
      <c r="C36" s="34"/>
      <c r="D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</row>
    <row r="37" ht="14.25" customHeight="1">
      <c r="C37" s="34"/>
      <c r="D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ht="14.25" customHeight="1">
      <c r="C38" s="34"/>
      <c r="D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ht="14.25" customHeight="1">
      <c r="C39" s="34"/>
      <c r="D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ht="14.25" customHeight="1">
      <c r="C40" s="34"/>
      <c r="D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ht="14.25" customHeight="1">
      <c r="C41" s="34"/>
      <c r="D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ht="14.25" customHeight="1">
      <c r="C42" s="34"/>
      <c r="D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ht="14.25" customHeight="1">
      <c r="C43" s="34"/>
      <c r="D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ht="14.25" customHeight="1">
      <c r="C44" s="34"/>
      <c r="D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ht="14.25" customHeight="1">
      <c r="C45" s="34"/>
      <c r="D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ht="14.25" customHeight="1">
      <c r="C46" s="34"/>
      <c r="D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ht="14.25" customHeight="1">
      <c r="C47" s="34"/>
      <c r="D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ht="14.25" customHeight="1">
      <c r="C48" s="34"/>
      <c r="D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ht="14.25" customHeight="1">
      <c r="C49" s="34"/>
      <c r="D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ht="14.25" customHeight="1">
      <c r="C50" s="34"/>
      <c r="D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ht="14.25" customHeight="1">
      <c r="C51" s="34"/>
      <c r="D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ht="14.25" customHeight="1">
      <c r="C52" s="34"/>
      <c r="D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ht="14.25" customHeight="1">
      <c r="C53" s="34"/>
      <c r="D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ht="14.25" customHeight="1">
      <c r="C54" s="34"/>
      <c r="D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ht="14.25" customHeight="1">
      <c r="C55" s="34"/>
      <c r="D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ht="14.25" customHeight="1">
      <c r="C56" s="34"/>
      <c r="D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ht="14.25" customHeight="1">
      <c r="C57" s="34"/>
      <c r="D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ht="14.25" customHeight="1">
      <c r="C58" s="34"/>
      <c r="D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ht="14.25" customHeight="1">
      <c r="C59" s="34"/>
      <c r="D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ht="14.25" customHeight="1">
      <c r="C60" s="34"/>
      <c r="D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</row>
    <row r="61" ht="14.25" customHeight="1">
      <c r="C61" s="34"/>
      <c r="D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</row>
    <row r="62" ht="14.25" customHeight="1">
      <c r="C62" s="34"/>
      <c r="D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</row>
    <row r="63" ht="14.25" customHeight="1">
      <c r="C63" s="34"/>
      <c r="D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ht="14.25" customHeight="1">
      <c r="C64" s="34"/>
      <c r="D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ht="14.25" customHeight="1">
      <c r="C65" s="34"/>
      <c r="D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ht="14.25" customHeight="1">
      <c r="C66" s="34"/>
      <c r="D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ht="14.25" customHeight="1">
      <c r="C67" s="34"/>
      <c r="D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ht="14.25" customHeight="1">
      <c r="C68" s="34"/>
      <c r="D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ht="14.25" customHeight="1">
      <c r="C69" s="34"/>
      <c r="D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ht="14.25" customHeight="1">
      <c r="C70" s="34"/>
      <c r="D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ht="14.25" customHeight="1">
      <c r="C71" s="34"/>
      <c r="D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ht="14.25" customHeight="1">
      <c r="C72" s="34"/>
      <c r="D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ht="14.25" customHeight="1">
      <c r="C73" s="34"/>
      <c r="D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ht="14.25" customHeight="1">
      <c r="C74" s="34"/>
      <c r="D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ht="14.25" customHeight="1">
      <c r="C75" s="34"/>
      <c r="D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ht="14.25" customHeight="1">
      <c r="C76" s="34"/>
      <c r="D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ht="14.25" customHeight="1">
      <c r="C77" s="34"/>
      <c r="D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ht="14.25" customHeight="1">
      <c r="C78" s="34"/>
      <c r="D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ht="14.25" customHeight="1">
      <c r="C79" s="34"/>
      <c r="D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ht="14.25" customHeight="1">
      <c r="C80" s="34"/>
      <c r="D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ht="14.25" customHeight="1">
      <c r="C81" s="34"/>
      <c r="D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ht="14.25" customHeight="1">
      <c r="C82" s="34"/>
      <c r="D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ht="14.25" customHeight="1">
      <c r="C83" s="34"/>
      <c r="D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ht="14.25" customHeight="1">
      <c r="C84" s="34"/>
      <c r="D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ht="14.25" customHeight="1">
      <c r="C85" s="34"/>
      <c r="D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ht="14.25" customHeight="1">
      <c r="C86" s="34"/>
      <c r="D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  <row r="87" ht="14.25" customHeight="1">
      <c r="C87" s="34"/>
      <c r="D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</row>
    <row r="88" ht="14.25" customHeight="1">
      <c r="C88" s="34"/>
      <c r="D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</row>
    <row r="89" ht="14.25" customHeight="1">
      <c r="C89" s="34"/>
      <c r="D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</row>
    <row r="90" ht="14.25" customHeight="1">
      <c r="C90" s="34"/>
      <c r="D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</row>
    <row r="91" ht="14.25" customHeight="1">
      <c r="C91" s="34"/>
      <c r="D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</row>
    <row r="92" ht="14.25" customHeight="1">
      <c r="C92" s="34"/>
      <c r="D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ht="14.25" customHeight="1">
      <c r="C93" s="34"/>
      <c r="D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</row>
    <row r="94" ht="14.25" customHeight="1">
      <c r="C94" s="34"/>
      <c r="D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</row>
    <row r="95" ht="14.25" customHeight="1">
      <c r="C95" s="34"/>
      <c r="D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ht="14.25" customHeight="1">
      <c r="C96" s="34"/>
      <c r="D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</row>
    <row r="97" ht="14.25" customHeight="1">
      <c r="C97" s="34"/>
      <c r="D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</row>
    <row r="98" ht="14.25" customHeight="1">
      <c r="C98" s="34"/>
      <c r="D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</row>
    <row r="99" ht="14.25" customHeight="1">
      <c r="C99" s="34"/>
      <c r="D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</row>
    <row r="100" ht="14.25" customHeight="1">
      <c r="C100" s="34"/>
      <c r="D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</row>
    <row r="101" ht="14.25" customHeight="1">
      <c r="C101" s="34"/>
      <c r="D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</row>
    <row r="102" ht="14.25" customHeight="1">
      <c r="C102" s="34"/>
      <c r="D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</row>
    <row r="103" ht="14.25" customHeight="1">
      <c r="C103" s="34"/>
      <c r="D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</row>
    <row r="104" ht="14.25" customHeight="1">
      <c r="C104" s="34"/>
      <c r="D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</row>
    <row r="105" ht="14.25" customHeight="1">
      <c r="C105" s="34"/>
      <c r="D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</row>
    <row r="106" ht="14.25" customHeight="1">
      <c r="C106" s="34"/>
      <c r="D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</row>
    <row r="107" ht="14.25" customHeight="1">
      <c r="C107" s="34"/>
      <c r="D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</row>
    <row r="108" ht="14.25" customHeight="1">
      <c r="C108" s="34"/>
      <c r="D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</row>
    <row r="109" ht="14.25" customHeight="1">
      <c r="C109" s="34"/>
      <c r="D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</row>
    <row r="110" ht="14.25" customHeight="1">
      <c r="C110" s="34"/>
      <c r="D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</row>
    <row r="111" ht="14.25" customHeight="1">
      <c r="C111" s="34"/>
      <c r="D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</row>
    <row r="112" ht="14.25" customHeight="1">
      <c r="C112" s="34"/>
      <c r="D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</row>
    <row r="113" ht="14.25" customHeight="1">
      <c r="C113" s="34"/>
      <c r="D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</row>
    <row r="114" ht="14.25" customHeight="1">
      <c r="C114" s="34"/>
      <c r="D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</row>
    <row r="115" ht="14.25" customHeight="1">
      <c r="C115" s="34"/>
      <c r="D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</row>
    <row r="116" ht="14.25" customHeight="1">
      <c r="C116" s="34"/>
      <c r="D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</row>
    <row r="117" ht="14.25" customHeight="1">
      <c r="C117" s="34"/>
      <c r="D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</row>
    <row r="118" ht="14.25" customHeight="1">
      <c r="C118" s="34"/>
      <c r="D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</row>
    <row r="119" ht="14.25" customHeight="1">
      <c r="C119" s="34"/>
      <c r="D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</row>
    <row r="120" ht="14.25" customHeight="1">
      <c r="C120" s="34"/>
      <c r="D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</row>
    <row r="121" ht="14.25" customHeight="1">
      <c r="C121" s="34"/>
      <c r="D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</row>
    <row r="122" ht="14.25" customHeight="1">
      <c r="C122" s="34"/>
      <c r="D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</row>
    <row r="123" ht="14.25" customHeight="1">
      <c r="C123" s="34"/>
      <c r="D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</row>
    <row r="124" ht="14.25" customHeight="1">
      <c r="C124" s="34"/>
      <c r="D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ht="14.25" customHeight="1">
      <c r="C125" s="34"/>
      <c r="D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</row>
    <row r="126" ht="14.25" customHeight="1">
      <c r="C126" s="34"/>
      <c r="D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</row>
    <row r="127" ht="14.25" customHeight="1">
      <c r="C127" s="34"/>
      <c r="D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</row>
    <row r="128" ht="14.25" customHeight="1">
      <c r="C128" s="34"/>
      <c r="D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</row>
    <row r="129" ht="14.25" customHeight="1">
      <c r="C129" s="34"/>
      <c r="D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</row>
    <row r="130" ht="14.25" customHeight="1">
      <c r="C130" s="34"/>
      <c r="D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</row>
    <row r="131" ht="14.25" customHeight="1">
      <c r="C131" s="34"/>
      <c r="D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</row>
    <row r="132" ht="14.25" customHeight="1">
      <c r="C132" s="34"/>
      <c r="D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</row>
    <row r="133" ht="14.25" customHeight="1">
      <c r="C133" s="34"/>
      <c r="D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</row>
    <row r="134" ht="14.25" customHeight="1">
      <c r="C134" s="34"/>
      <c r="D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</row>
    <row r="135" ht="14.25" customHeight="1">
      <c r="C135" s="34"/>
      <c r="D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</row>
    <row r="136" ht="14.25" customHeight="1">
      <c r="C136" s="34"/>
      <c r="D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</row>
    <row r="137" ht="14.25" customHeight="1">
      <c r="C137" s="34"/>
      <c r="D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</row>
    <row r="138" ht="14.25" customHeight="1">
      <c r="C138" s="34"/>
      <c r="D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</row>
    <row r="139" ht="14.25" customHeight="1">
      <c r="C139" s="34"/>
      <c r="D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</row>
    <row r="140" ht="14.25" customHeight="1">
      <c r="C140" s="34"/>
      <c r="D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</row>
    <row r="141" ht="14.25" customHeight="1">
      <c r="C141" s="34"/>
      <c r="D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</row>
    <row r="142" ht="14.25" customHeight="1">
      <c r="C142" s="34"/>
      <c r="D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</row>
    <row r="143" ht="14.25" customHeight="1">
      <c r="C143" s="34"/>
      <c r="D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</row>
    <row r="144" ht="14.25" customHeight="1">
      <c r="C144" s="34"/>
      <c r="D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</row>
    <row r="145" ht="14.25" customHeight="1">
      <c r="C145" s="34"/>
      <c r="D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</row>
    <row r="146" ht="14.25" customHeight="1">
      <c r="C146" s="34"/>
      <c r="D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</row>
    <row r="147" ht="14.25" customHeight="1">
      <c r="C147" s="34"/>
      <c r="D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</row>
    <row r="148" ht="14.25" customHeight="1">
      <c r="C148" s="34"/>
      <c r="D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</row>
    <row r="149" ht="14.25" customHeight="1">
      <c r="C149" s="34"/>
      <c r="D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</row>
    <row r="150" ht="14.25" customHeight="1">
      <c r="C150" s="34"/>
      <c r="D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</row>
    <row r="151" ht="14.25" customHeight="1">
      <c r="C151" s="34"/>
      <c r="D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</row>
    <row r="152" ht="14.25" customHeight="1">
      <c r="C152" s="34"/>
      <c r="D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</row>
    <row r="153" ht="14.25" customHeight="1">
      <c r="C153" s="34"/>
      <c r="D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</row>
    <row r="154" ht="14.25" customHeight="1">
      <c r="C154" s="34"/>
      <c r="D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</row>
    <row r="155" ht="14.25" customHeight="1">
      <c r="C155" s="34"/>
      <c r="D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</row>
    <row r="156" ht="14.25" customHeight="1">
      <c r="C156" s="34"/>
      <c r="D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</row>
    <row r="157" ht="14.25" customHeight="1">
      <c r="C157" s="34"/>
      <c r="D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</row>
    <row r="158" ht="14.25" customHeight="1">
      <c r="C158" s="34"/>
      <c r="D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</row>
    <row r="159" ht="14.25" customHeight="1">
      <c r="C159" s="34"/>
      <c r="D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</row>
    <row r="160" ht="14.25" customHeight="1">
      <c r="C160" s="34"/>
      <c r="D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</row>
    <row r="161" ht="14.25" customHeight="1">
      <c r="C161" s="34"/>
      <c r="D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</row>
    <row r="162" ht="14.25" customHeight="1">
      <c r="C162" s="34"/>
      <c r="D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</row>
    <row r="163" ht="14.25" customHeight="1">
      <c r="C163" s="34"/>
      <c r="D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</row>
    <row r="164" ht="14.25" customHeight="1">
      <c r="C164" s="34"/>
      <c r="D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</row>
    <row r="165" ht="14.25" customHeight="1">
      <c r="C165" s="34"/>
      <c r="D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</row>
    <row r="166" ht="14.25" customHeight="1">
      <c r="C166" s="34"/>
      <c r="D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</row>
    <row r="167" ht="14.25" customHeight="1">
      <c r="C167" s="34"/>
      <c r="D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</row>
    <row r="168" ht="14.25" customHeight="1">
      <c r="C168" s="34"/>
      <c r="D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</row>
    <row r="169" ht="14.25" customHeight="1">
      <c r="C169" s="34"/>
      <c r="D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</row>
    <row r="170" ht="14.25" customHeight="1">
      <c r="C170" s="34"/>
      <c r="D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ht="14.25" customHeight="1">
      <c r="C171" s="34"/>
      <c r="D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</row>
    <row r="172" ht="14.25" customHeight="1">
      <c r="C172" s="34"/>
      <c r="D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</row>
    <row r="173" ht="14.25" customHeight="1">
      <c r="C173" s="34"/>
      <c r="D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</row>
    <row r="174" ht="14.25" customHeight="1">
      <c r="C174" s="34"/>
      <c r="D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</row>
    <row r="175" ht="14.25" customHeight="1">
      <c r="C175" s="34"/>
      <c r="D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</row>
    <row r="176" ht="14.25" customHeight="1">
      <c r="C176" s="34"/>
      <c r="D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</row>
    <row r="177" ht="14.25" customHeight="1">
      <c r="C177" s="34"/>
      <c r="D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</row>
    <row r="178" ht="14.25" customHeight="1">
      <c r="C178" s="34"/>
      <c r="D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</row>
    <row r="179" ht="14.25" customHeight="1">
      <c r="C179" s="34"/>
      <c r="D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</row>
    <row r="180" ht="14.25" customHeight="1">
      <c r="C180" s="34"/>
      <c r="D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</row>
    <row r="181" ht="14.25" customHeight="1">
      <c r="C181" s="34"/>
      <c r="D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</row>
    <row r="182" ht="14.25" customHeight="1">
      <c r="C182" s="34"/>
      <c r="D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</row>
    <row r="183" ht="14.25" customHeight="1">
      <c r="C183" s="34"/>
      <c r="D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</row>
    <row r="184" ht="14.25" customHeight="1">
      <c r="C184" s="34"/>
      <c r="D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</row>
    <row r="185" ht="14.25" customHeight="1">
      <c r="C185" s="34"/>
      <c r="D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</row>
    <row r="186" ht="14.25" customHeight="1">
      <c r="C186" s="34"/>
      <c r="D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</row>
    <row r="187" ht="14.25" customHeight="1">
      <c r="C187" s="34"/>
      <c r="D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</row>
    <row r="188" ht="14.25" customHeight="1">
      <c r="C188" s="34"/>
      <c r="D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</row>
    <row r="189" ht="14.25" customHeight="1">
      <c r="C189" s="34"/>
      <c r="D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</row>
    <row r="190" ht="14.25" customHeight="1">
      <c r="C190" s="34"/>
      <c r="D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</row>
    <row r="191" ht="14.25" customHeight="1">
      <c r="C191" s="34"/>
      <c r="D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</row>
    <row r="192" ht="14.25" customHeight="1">
      <c r="C192" s="34"/>
      <c r="D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</row>
    <row r="193" ht="14.25" customHeight="1">
      <c r="C193" s="34"/>
      <c r="D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</row>
    <row r="194" ht="14.25" customHeight="1">
      <c r="C194" s="34"/>
      <c r="D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</row>
    <row r="195" ht="14.25" customHeight="1">
      <c r="C195" s="34"/>
      <c r="D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</row>
    <row r="196" ht="14.25" customHeight="1">
      <c r="C196" s="34"/>
      <c r="D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</row>
    <row r="197" ht="14.25" customHeight="1">
      <c r="C197" s="34"/>
      <c r="D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</row>
    <row r="198" ht="14.25" customHeight="1">
      <c r="C198" s="34"/>
      <c r="D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</row>
    <row r="199" ht="14.25" customHeight="1">
      <c r="C199" s="34"/>
      <c r="D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</row>
    <row r="200" ht="14.25" customHeight="1">
      <c r="C200" s="34"/>
      <c r="D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</row>
    <row r="201" ht="14.25" customHeight="1">
      <c r="C201" s="34"/>
      <c r="D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</row>
    <row r="202" ht="14.25" customHeight="1">
      <c r="C202" s="34"/>
      <c r="D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</row>
    <row r="203" ht="14.25" customHeight="1">
      <c r="C203" s="34"/>
      <c r="D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</row>
    <row r="204" ht="14.25" customHeight="1">
      <c r="C204" s="34"/>
      <c r="D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</row>
    <row r="205" ht="14.25" customHeight="1">
      <c r="C205" s="34"/>
      <c r="D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</row>
    <row r="206" ht="14.25" customHeight="1">
      <c r="C206" s="34"/>
      <c r="D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</row>
    <row r="207" ht="14.25" customHeight="1">
      <c r="C207" s="34"/>
      <c r="D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</row>
    <row r="208" ht="14.25" customHeight="1">
      <c r="C208" s="34"/>
      <c r="D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</row>
    <row r="209" ht="14.25" customHeight="1">
      <c r="C209" s="34"/>
      <c r="D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</row>
    <row r="210" ht="14.25" customHeight="1">
      <c r="C210" s="34"/>
      <c r="D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</row>
    <row r="211" ht="14.25" customHeight="1">
      <c r="C211" s="34"/>
      <c r="D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</row>
    <row r="212" ht="14.25" customHeight="1">
      <c r="C212" s="34"/>
      <c r="D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</row>
    <row r="213" ht="14.25" customHeight="1">
      <c r="C213" s="34"/>
      <c r="D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</row>
    <row r="214" ht="14.25" customHeight="1">
      <c r="C214" s="34"/>
      <c r="D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</row>
    <row r="215" ht="14.25" customHeight="1">
      <c r="C215" s="34"/>
      <c r="D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</row>
    <row r="216" ht="14.25" customHeight="1">
      <c r="C216" s="34"/>
      <c r="D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</row>
    <row r="217" ht="14.25" customHeight="1">
      <c r="C217" s="34"/>
      <c r="D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</row>
    <row r="218" ht="14.25" customHeight="1">
      <c r="C218" s="34"/>
      <c r="D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</row>
    <row r="219" ht="14.25" customHeight="1">
      <c r="C219" s="34"/>
      <c r="D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</row>
    <row r="220" ht="14.25" customHeight="1">
      <c r="C220" s="34"/>
      <c r="D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</row>
    <row r="221" ht="14.25" customHeight="1">
      <c r="C221" s="34"/>
      <c r="D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</row>
    <row r="222" ht="14.25" customHeight="1">
      <c r="C222" s="34"/>
      <c r="D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</row>
    <row r="223" ht="14.25" customHeight="1">
      <c r="C223" s="34"/>
      <c r="D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</row>
    <row r="224" ht="14.25" customHeight="1">
      <c r="C224" s="34"/>
      <c r="D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</row>
    <row r="225" ht="14.25" customHeight="1">
      <c r="C225" s="34"/>
      <c r="D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</row>
    <row r="226" ht="14.25" customHeight="1">
      <c r="C226" s="34"/>
      <c r="D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</row>
    <row r="227" ht="14.25" customHeight="1">
      <c r="C227" s="34"/>
      <c r="D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</row>
    <row r="228" ht="14.25" customHeight="1">
      <c r="C228" s="34"/>
      <c r="D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</row>
    <row r="229" ht="14.25" customHeight="1">
      <c r="C229" s="34"/>
      <c r="D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</row>
    <row r="230" ht="14.25" customHeight="1">
      <c r="C230" s="34"/>
      <c r="D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</row>
    <row r="231" ht="14.25" customHeight="1">
      <c r="C231" s="34"/>
      <c r="D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</row>
    <row r="232" ht="14.25" customHeight="1">
      <c r="C232" s="34"/>
      <c r="D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</row>
    <row r="233" ht="14.25" customHeight="1">
      <c r="C233" s="34"/>
      <c r="D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</row>
    <row r="234" ht="14.25" customHeight="1">
      <c r="C234" s="34"/>
      <c r="D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</row>
    <row r="235" ht="14.25" customHeight="1">
      <c r="C235" s="34"/>
      <c r="D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</row>
    <row r="236" ht="14.25" customHeight="1">
      <c r="C236" s="34"/>
      <c r="D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</row>
    <row r="237" ht="14.25" customHeight="1">
      <c r="C237" s="34"/>
      <c r="D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</row>
    <row r="238" ht="14.25" customHeight="1">
      <c r="C238" s="34"/>
      <c r="D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</row>
    <row r="239" ht="14.25" customHeight="1">
      <c r="C239" s="34"/>
      <c r="D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</row>
    <row r="240" ht="14.25" customHeight="1">
      <c r="C240" s="34"/>
      <c r="D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</row>
    <row r="241" ht="14.25" customHeight="1">
      <c r="C241" s="34"/>
      <c r="D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</row>
    <row r="242" ht="14.25" customHeight="1">
      <c r="C242" s="34"/>
      <c r="D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</row>
    <row r="243" ht="14.25" customHeight="1">
      <c r="C243" s="34"/>
      <c r="D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</row>
    <row r="244" ht="14.25" customHeight="1">
      <c r="C244" s="34"/>
      <c r="D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</row>
    <row r="245" ht="14.25" customHeight="1">
      <c r="C245" s="34"/>
      <c r="D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</row>
    <row r="246" ht="14.25" customHeight="1">
      <c r="C246" s="34"/>
      <c r="D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</row>
    <row r="247" ht="14.25" customHeight="1">
      <c r="C247" s="34"/>
      <c r="D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</row>
    <row r="248" ht="14.25" customHeight="1">
      <c r="C248" s="34"/>
      <c r="D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ht="14.25" customHeight="1">
      <c r="C249" s="34"/>
      <c r="D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</row>
    <row r="250" ht="14.25" customHeight="1">
      <c r="C250" s="34"/>
      <c r="D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</row>
    <row r="251" ht="14.25" customHeight="1">
      <c r="C251" s="34"/>
      <c r="D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</row>
    <row r="252" ht="14.25" customHeight="1">
      <c r="C252" s="34"/>
      <c r="D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</row>
    <row r="253" ht="14.25" customHeight="1">
      <c r="C253" s="34"/>
      <c r="D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</row>
    <row r="254" ht="14.25" customHeight="1">
      <c r="C254" s="34"/>
      <c r="D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</row>
    <row r="255" ht="14.25" customHeight="1">
      <c r="C255" s="34"/>
      <c r="D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</row>
    <row r="256" ht="14.25" customHeight="1">
      <c r="C256" s="34"/>
      <c r="D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</row>
    <row r="257" ht="14.25" customHeight="1">
      <c r="C257" s="34"/>
      <c r="D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</row>
    <row r="258" ht="14.25" customHeight="1">
      <c r="C258" s="34"/>
      <c r="D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</row>
    <row r="259" ht="14.25" customHeight="1">
      <c r="C259" s="34"/>
      <c r="D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</row>
    <row r="260" ht="14.25" customHeight="1">
      <c r="C260" s="34"/>
      <c r="D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</row>
    <row r="261" ht="14.25" customHeight="1">
      <c r="C261" s="34"/>
      <c r="D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</row>
    <row r="262" ht="14.25" customHeight="1">
      <c r="C262" s="34"/>
      <c r="D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</row>
    <row r="263" ht="14.25" customHeight="1">
      <c r="C263" s="34"/>
      <c r="D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</row>
    <row r="264" ht="14.25" customHeight="1">
      <c r="C264" s="34"/>
      <c r="D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</row>
    <row r="265" ht="14.25" customHeight="1">
      <c r="C265" s="34"/>
      <c r="D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</row>
    <row r="266" ht="14.25" customHeight="1">
      <c r="C266" s="34"/>
      <c r="D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</row>
    <row r="267" ht="14.25" customHeight="1">
      <c r="C267" s="34"/>
      <c r="D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</row>
    <row r="268" ht="14.25" customHeight="1">
      <c r="C268" s="34"/>
      <c r="D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</row>
    <row r="269" ht="14.25" customHeight="1">
      <c r="C269" s="34"/>
      <c r="D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</row>
    <row r="270" ht="14.25" customHeight="1">
      <c r="C270" s="34"/>
      <c r="D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</row>
    <row r="271" ht="14.25" customHeight="1">
      <c r="C271" s="34"/>
      <c r="D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</row>
    <row r="272" ht="14.25" customHeight="1">
      <c r="C272" s="34"/>
      <c r="D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</row>
    <row r="273" ht="14.25" customHeight="1">
      <c r="C273" s="34"/>
      <c r="D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</row>
    <row r="274" ht="14.25" customHeight="1">
      <c r="C274" s="34"/>
      <c r="D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</row>
    <row r="275" ht="14.25" customHeight="1">
      <c r="C275" s="34"/>
      <c r="D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</row>
    <row r="276" ht="14.25" customHeight="1">
      <c r="C276" s="34"/>
      <c r="D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</row>
    <row r="277" ht="14.25" customHeight="1">
      <c r="C277" s="34"/>
      <c r="D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</row>
    <row r="278" ht="14.25" customHeight="1">
      <c r="C278" s="34"/>
      <c r="D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</row>
    <row r="279" ht="14.25" customHeight="1">
      <c r="C279" s="34"/>
      <c r="D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</row>
    <row r="280" ht="14.25" customHeight="1">
      <c r="C280" s="34"/>
      <c r="D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</row>
    <row r="281" ht="14.25" customHeight="1">
      <c r="C281" s="34"/>
      <c r="D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</row>
    <row r="282" ht="14.25" customHeight="1">
      <c r="C282" s="34"/>
      <c r="D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</row>
    <row r="283" ht="14.25" customHeight="1">
      <c r="C283" s="34"/>
      <c r="D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</row>
    <row r="284" ht="14.25" customHeight="1">
      <c r="C284" s="34"/>
      <c r="D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</row>
    <row r="285" ht="14.25" customHeight="1">
      <c r="C285" s="34"/>
      <c r="D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</row>
    <row r="286" ht="14.25" customHeight="1">
      <c r="C286" s="34"/>
      <c r="D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</row>
    <row r="287" ht="14.25" customHeight="1">
      <c r="C287" s="34"/>
      <c r="D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</row>
    <row r="288" ht="14.25" customHeight="1">
      <c r="C288" s="34"/>
      <c r="D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</row>
    <row r="289" ht="14.25" customHeight="1">
      <c r="C289" s="34"/>
      <c r="D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</row>
    <row r="290" ht="14.25" customHeight="1">
      <c r="C290" s="34"/>
      <c r="D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</row>
    <row r="291" ht="14.25" customHeight="1">
      <c r="C291" s="34"/>
      <c r="D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</row>
    <row r="292" ht="14.25" customHeight="1">
      <c r="C292" s="34"/>
      <c r="D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</row>
    <row r="293" ht="14.25" customHeight="1">
      <c r="C293" s="34"/>
      <c r="D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</row>
    <row r="294" ht="14.25" customHeight="1">
      <c r="C294" s="34"/>
      <c r="D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</row>
    <row r="295" ht="14.25" customHeight="1">
      <c r="C295" s="34"/>
      <c r="D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</row>
    <row r="296" ht="14.25" customHeight="1">
      <c r="C296" s="34"/>
      <c r="D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</row>
    <row r="297" ht="14.25" customHeight="1">
      <c r="C297" s="34"/>
      <c r="D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</row>
    <row r="298" ht="14.25" customHeight="1">
      <c r="C298" s="34"/>
      <c r="D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</row>
    <row r="299" ht="14.25" customHeight="1">
      <c r="C299" s="34"/>
      <c r="D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</row>
    <row r="300" ht="14.25" customHeight="1">
      <c r="C300" s="34"/>
      <c r="D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</row>
    <row r="301" ht="14.25" customHeight="1">
      <c r="C301" s="34"/>
      <c r="D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</row>
    <row r="302" ht="14.25" customHeight="1">
      <c r="C302" s="34"/>
      <c r="D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</row>
    <row r="303" ht="14.25" customHeight="1">
      <c r="C303" s="34"/>
      <c r="D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</row>
    <row r="304" ht="14.25" customHeight="1">
      <c r="C304" s="34"/>
      <c r="D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</row>
    <row r="305" ht="14.25" customHeight="1">
      <c r="C305" s="34"/>
      <c r="D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</row>
    <row r="306" ht="14.25" customHeight="1">
      <c r="C306" s="34"/>
      <c r="D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</row>
    <row r="307" ht="14.25" customHeight="1">
      <c r="C307" s="34"/>
      <c r="D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</row>
    <row r="308" ht="14.25" customHeight="1">
      <c r="C308" s="34"/>
      <c r="D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</row>
    <row r="309" ht="14.25" customHeight="1">
      <c r="C309" s="34"/>
      <c r="D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</row>
    <row r="310" ht="14.25" customHeight="1">
      <c r="C310" s="34"/>
      <c r="D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</row>
    <row r="311" ht="14.25" customHeight="1">
      <c r="C311" s="34"/>
      <c r="D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</row>
    <row r="312" ht="14.25" customHeight="1">
      <c r="C312" s="34"/>
      <c r="D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</row>
    <row r="313" ht="14.25" customHeight="1">
      <c r="C313" s="34"/>
      <c r="D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</row>
    <row r="314" ht="14.25" customHeight="1">
      <c r="C314" s="34"/>
      <c r="D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</row>
    <row r="315" ht="14.25" customHeight="1">
      <c r="C315" s="34"/>
      <c r="D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</row>
    <row r="316" ht="14.25" customHeight="1">
      <c r="C316" s="34"/>
      <c r="D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</row>
    <row r="317" ht="14.25" customHeight="1">
      <c r="C317" s="34"/>
      <c r="D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</row>
    <row r="318" ht="14.25" customHeight="1">
      <c r="C318" s="34"/>
      <c r="D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</row>
    <row r="319" ht="14.25" customHeight="1">
      <c r="C319" s="34"/>
      <c r="D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</row>
    <row r="320" ht="14.25" customHeight="1">
      <c r="C320" s="34"/>
      <c r="D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</row>
    <row r="321" ht="14.25" customHeight="1">
      <c r="C321" s="34"/>
      <c r="D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</row>
    <row r="322" ht="14.25" customHeight="1">
      <c r="C322" s="34"/>
      <c r="D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</row>
    <row r="323" ht="14.25" customHeight="1">
      <c r="C323" s="34"/>
      <c r="D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</row>
    <row r="324" ht="14.25" customHeight="1">
      <c r="C324" s="34"/>
      <c r="D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</row>
    <row r="325" ht="14.25" customHeight="1">
      <c r="C325" s="34"/>
      <c r="D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</row>
    <row r="326" ht="14.25" customHeight="1">
      <c r="C326" s="34"/>
      <c r="D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</row>
    <row r="327" ht="14.25" customHeight="1">
      <c r="C327" s="34"/>
      <c r="D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</row>
    <row r="328" ht="14.25" customHeight="1">
      <c r="C328" s="34"/>
      <c r="D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</row>
    <row r="329" ht="14.25" customHeight="1">
      <c r="C329" s="34"/>
      <c r="D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</row>
    <row r="330" ht="14.25" customHeight="1">
      <c r="C330" s="34"/>
      <c r="D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</row>
    <row r="331" ht="14.25" customHeight="1">
      <c r="C331" s="34"/>
      <c r="D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</row>
    <row r="332" ht="14.25" customHeight="1">
      <c r="C332" s="34"/>
      <c r="D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</row>
    <row r="333" ht="14.25" customHeight="1">
      <c r="C333" s="34"/>
      <c r="D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</row>
    <row r="334" ht="14.25" customHeight="1">
      <c r="C334" s="34"/>
      <c r="D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</row>
    <row r="335" ht="14.25" customHeight="1">
      <c r="C335" s="34"/>
      <c r="D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</row>
    <row r="336" ht="14.25" customHeight="1">
      <c r="C336" s="34"/>
      <c r="D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</row>
    <row r="337" ht="14.25" customHeight="1">
      <c r="C337" s="34"/>
      <c r="D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</row>
    <row r="338" ht="14.25" customHeight="1">
      <c r="C338" s="34"/>
      <c r="D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</row>
    <row r="339" ht="14.25" customHeight="1">
      <c r="C339" s="34"/>
      <c r="D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</row>
    <row r="340" ht="14.25" customHeight="1">
      <c r="C340" s="34"/>
      <c r="D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</row>
    <row r="341" ht="14.25" customHeight="1">
      <c r="C341" s="34"/>
      <c r="D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</row>
    <row r="342" ht="14.25" customHeight="1">
      <c r="C342" s="34"/>
      <c r="D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</row>
    <row r="343" ht="14.25" customHeight="1">
      <c r="C343" s="34"/>
      <c r="D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</row>
    <row r="344" ht="14.25" customHeight="1">
      <c r="C344" s="34"/>
      <c r="D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</row>
    <row r="345" ht="14.25" customHeight="1">
      <c r="C345" s="34"/>
      <c r="D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</row>
    <row r="346" ht="14.25" customHeight="1">
      <c r="C346" s="34"/>
      <c r="D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</row>
    <row r="347" ht="14.25" customHeight="1">
      <c r="C347" s="34"/>
      <c r="D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</row>
    <row r="348" ht="14.25" customHeight="1">
      <c r="C348" s="34"/>
      <c r="D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</row>
    <row r="349" ht="14.25" customHeight="1">
      <c r="C349" s="34"/>
      <c r="D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</row>
    <row r="350" ht="14.25" customHeight="1">
      <c r="C350" s="34"/>
      <c r="D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</row>
    <row r="351" ht="14.25" customHeight="1">
      <c r="C351" s="34"/>
      <c r="D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</row>
    <row r="352" ht="14.25" customHeight="1">
      <c r="C352" s="34"/>
      <c r="D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</row>
    <row r="353" ht="14.25" customHeight="1">
      <c r="C353" s="34"/>
      <c r="D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</row>
    <row r="354" ht="14.25" customHeight="1">
      <c r="C354" s="34"/>
      <c r="D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</row>
    <row r="355" ht="14.25" customHeight="1">
      <c r="C355" s="34"/>
      <c r="D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</row>
    <row r="356" ht="14.25" customHeight="1">
      <c r="C356" s="34"/>
      <c r="D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</row>
    <row r="357" ht="14.25" customHeight="1">
      <c r="C357" s="34"/>
      <c r="D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</row>
    <row r="358" ht="14.25" customHeight="1">
      <c r="C358" s="34"/>
      <c r="D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</row>
    <row r="359" ht="14.25" customHeight="1">
      <c r="C359" s="34"/>
      <c r="D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</row>
    <row r="360" ht="14.25" customHeight="1">
      <c r="C360" s="34"/>
      <c r="D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</row>
    <row r="361" ht="14.25" customHeight="1">
      <c r="C361" s="34"/>
      <c r="D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</row>
    <row r="362" ht="14.25" customHeight="1">
      <c r="C362" s="34"/>
      <c r="D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</row>
    <row r="363" ht="14.25" customHeight="1">
      <c r="C363" s="34"/>
      <c r="D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</row>
    <row r="364" ht="14.25" customHeight="1">
      <c r="C364" s="34"/>
      <c r="D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</row>
    <row r="365" ht="14.25" customHeight="1">
      <c r="C365" s="34"/>
      <c r="D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</row>
    <row r="366" ht="14.25" customHeight="1">
      <c r="C366" s="34"/>
      <c r="D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</row>
    <row r="367" ht="14.25" customHeight="1">
      <c r="C367" s="34"/>
      <c r="D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</row>
    <row r="368" ht="14.25" customHeight="1">
      <c r="C368" s="34"/>
      <c r="D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</row>
    <row r="369" ht="14.25" customHeight="1">
      <c r="C369" s="34"/>
      <c r="D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</row>
    <row r="370" ht="14.25" customHeight="1">
      <c r="C370" s="34"/>
      <c r="D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</row>
    <row r="371" ht="14.25" customHeight="1">
      <c r="C371" s="34"/>
      <c r="D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</row>
    <row r="372" ht="14.25" customHeight="1">
      <c r="C372" s="34"/>
      <c r="D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</row>
    <row r="373" ht="14.25" customHeight="1">
      <c r="C373" s="34"/>
      <c r="D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</row>
    <row r="374" ht="14.25" customHeight="1">
      <c r="C374" s="34"/>
      <c r="D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</row>
    <row r="375" ht="14.25" customHeight="1">
      <c r="C375" s="34"/>
      <c r="D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</row>
    <row r="376" ht="14.25" customHeight="1">
      <c r="C376" s="34"/>
      <c r="D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</row>
    <row r="377" ht="14.25" customHeight="1">
      <c r="C377" s="34"/>
      <c r="D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</row>
    <row r="378" ht="14.25" customHeight="1">
      <c r="C378" s="34"/>
      <c r="D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</row>
    <row r="379" ht="14.25" customHeight="1">
      <c r="C379" s="34"/>
      <c r="D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</row>
    <row r="380" ht="14.25" customHeight="1">
      <c r="C380" s="34"/>
      <c r="D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</row>
    <row r="381" ht="14.25" customHeight="1">
      <c r="C381" s="34"/>
      <c r="D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</row>
    <row r="382" ht="14.25" customHeight="1">
      <c r="C382" s="34"/>
      <c r="D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</row>
    <row r="383" ht="14.25" customHeight="1">
      <c r="C383" s="34"/>
      <c r="D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</row>
    <row r="384" ht="14.25" customHeight="1">
      <c r="C384" s="34"/>
      <c r="D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</row>
    <row r="385" ht="14.25" customHeight="1">
      <c r="C385" s="34"/>
      <c r="D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</row>
    <row r="386" ht="14.25" customHeight="1">
      <c r="C386" s="34"/>
      <c r="D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</row>
    <row r="387" ht="14.25" customHeight="1">
      <c r="C387" s="34"/>
      <c r="D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</row>
    <row r="388" ht="14.25" customHeight="1">
      <c r="C388" s="34"/>
      <c r="D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</row>
    <row r="389" ht="14.25" customHeight="1">
      <c r="C389" s="34"/>
      <c r="D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</row>
    <row r="390" ht="14.25" customHeight="1">
      <c r="C390" s="34"/>
      <c r="D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</row>
    <row r="391" ht="14.25" customHeight="1">
      <c r="C391" s="34"/>
      <c r="D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</row>
    <row r="392" ht="14.25" customHeight="1">
      <c r="C392" s="34"/>
      <c r="D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</row>
    <row r="393" ht="14.25" customHeight="1">
      <c r="C393" s="34"/>
      <c r="D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</row>
    <row r="394" ht="14.25" customHeight="1">
      <c r="C394" s="34"/>
      <c r="D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</row>
    <row r="395" ht="14.25" customHeight="1">
      <c r="C395" s="34"/>
      <c r="D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</row>
    <row r="396" ht="14.25" customHeight="1">
      <c r="C396" s="34"/>
      <c r="D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</row>
    <row r="397" ht="14.25" customHeight="1">
      <c r="C397" s="34"/>
      <c r="D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</row>
    <row r="398" ht="14.25" customHeight="1">
      <c r="C398" s="34"/>
      <c r="D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</row>
    <row r="399" ht="14.25" customHeight="1">
      <c r="C399" s="34"/>
      <c r="D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</row>
    <row r="400" ht="14.25" customHeight="1">
      <c r="C400" s="34"/>
      <c r="D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</row>
    <row r="401" ht="14.25" customHeight="1">
      <c r="C401" s="34"/>
      <c r="D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</row>
    <row r="402" ht="14.25" customHeight="1">
      <c r="C402" s="34"/>
      <c r="D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</row>
    <row r="403" ht="14.25" customHeight="1">
      <c r="C403" s="34"/>
      <c r="D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</row>
    <row r="404" ht="14.25" customHeight="1">
      <c r="C404" s="34"/>
      <c r="D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</row>
    <row r="405" ht="14.25" customHeight="1">
      <c r="C405" s="34"/>
      <c r="D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</row>
    <row r="406" ht="14.25" customHeight="1">
      <c r="C406" s="34"/>
      <c r="D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</row>
    <row r="407" ht="14.25" customHeight="1">
      <c r="C407" s="34"/>
      <c r="D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</row>
    <row r="408" ht="14.25" customHeight="1">
      <c r="C408" s="34"/>
      <c r="D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</row>
    <row r="409" ht="14.25" customHeight="1">
      <c r="C409" s="34"/>
      <c r="D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</row>
    <row r="410" ht="14.25" customHeight="1">
      <c r="C410" s="34"/>
      <c r="D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</row>
    <row r="411" ht="14.25" customHeight="1">
      <c r="C411" s="34"/>
      <c r="D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</row>
    <row r="412" ht="14.25" customHeight="1">
      <c r="C412" s="34"/>
      <c r="D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</row>
    <row r="413" ht="14.25" customHeight="1">
      <c r="C413" s="34"/>
      <c r="D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</row>
    <row r="414" ht="14.25" customHeight="1">
      <c r="C414" s="34"/>
      <c r="D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</row>
    <row r="415" ht="14.25" customHeight="1">
      <c r="C415" s="34"/>
      <c r="D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</row>
    <row r="416" ht="14.25" customHeight="1">
      <c r="C416" s="34"/>
      <c r="D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</row>
    <row r="417" ht="14.25" customHeight="1">
      <c r="C417" s="34"/>
      <c r="D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</row>
    <row r="418" ht="14.25" customHeight="1">
      <c r="C418" s="34"/>
      <c r="D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</row>
    <row r="419" ht="14.25" customHeight="1">
      <c r="C419" s="34"/>
      <c r="D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</row>
  </sheetData>
  <mergeCells count="5">
    <mergeCell ref="A1:U1"/>
    <mergeCell ref="A2:B2"/>
    <mergeCell ref="C2:D2"/>
    <mergeCell ref="E2:I2"/>
    <mergeCell ref="J2:U2"/>
  </mergeCells>
  <printOptions/>
  <pageMargins bottom="0.75" footer="0.0" header="0.0" left="0.7" right="0.7" top="0.75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2" width="22.71"/>
    <col customWidth="1" min="3" max="3" width="13.57"/>
    <col customWidth="1" min="4" max="4" width="11.57"/>
    <col customWidth="1" min="5" max="5" width="12.86"/>
    <col customWidth="1" min="6" max="7" width="11.57"/>
    <col customWidth="1" min="8" max="8" width="18.29"/>
    <col customWidth="1" min="9" max="10" width="17.71"/>
    <col customWidth="1" min="11" max="11" width="24.29"/>
    <col customWidth="1" min="12" max="20" width="17.71"/>
    <col customWidth="1" min="21" max="21" width="26.57"/>
    <col customWidth="1" min="22" max="28" width="8.71"/>
  </cols>
  <sheetData>
    <row r="1" ht="19.5" customHeight="1">
      <c r="A1" s="71" t="s">
        <v>100</v>
      </c>
      <c r="V1" s="48"/>
      <c r="W1" s="48"/>
      <c r="X1" s="48"/>
      <c r="Y1" s="48"/>
      <c r="Z1" s="48"/>
      <c r="AA1" s="48"/>
      <c r="AB1" s="48"/>
    </row>
    <row r="2" ht="43.5" customHeight="1">
      <c r="A2" s="79" t="s">
        <v>71</v>
      </c>
      <c r="B2" s="10"/>
      <c r="C2" s="50" t="s">
        <v>72</v>
      </c>
      <c r="D2" s="10"/>
      <c r="E2" s="80" t="s">
        <v>73</v>
      </c>
      <c r="F2" s="9"/>
      <c r="G2" s="9"/>
      <c r="H2" s="9"/>
      <c r="I2" s="10"/>
      <c r="J2" s="72" t="s">
        <v>74</v>
      </c>
      <c r="K2" s="9"/>
      <c r="L2" s="9"/>
      <c r="M2" s="9"/>
      <c r="N2" s="9"/>
      <c r="O2" s="9"/>
      <c r="P2" s="9"/>
      <c r="Q2" s="9"/>
      <c r="R2" s="9"/>
      <c r="S2" s="9"/>
      <c r="T2" s="9"/>
      <c r="U2" s="10"/>
    </row>
    <row r="3" ht="60.0" customHeight="1">
      <c r="A3" s="18" t="s">
        <v>75</v>
      </c>
      <c r="B3" s="18" t="s">
        <v>76</v>
      </c>
      <c r="C3" s="17" t="s">
        <v>19</v>
      </c>
      <c r="D3" s="17" t="s">
        <v>77</v>
      </c>
      <c r="E3" s="18" t="s">
        <v>78</v>
      </c>
      <c r="F3" s="18" t="s">
        <v>79</v>
      </c>
      <c r="G3" s="18" t="s">
        <v>80</v>
      </c>
      <c r="H3" s="17" t="s">
        <v>81</v>
      </c>
      <c r="I3" s="19" t="s">
        <v>82</v>
      </c>
      <c r="J3" s="73" t="s">
        <v>83</v>
      </c>
      <c r="K3" s="55" t="s">
        <v>84</v>
      </c>
      <c r="L3" s="55" t="s">
        <v>85</v>
      </c>
      <c r="M3" s="55" t="s">
        <v>86</v>
      </c>
      <c r="N3" s="55" t="s">
        <v>87</v>
      </c>
      <c r="O3" s="55" t="s">
        <v>88</v>
      </c>
      <c r="P3" s="55" t="s">
        <v>89</v>
      </c>
      <c r="Q3" s="55" t="s">
        <v>90</v>
      </c>
      <c r="R3" s="55" t="s">
        <v>91</v>
      </c>
      <c r="S3" s="55" t="s">
        <v>92</v>
      </c>
      <c r="T3" s="55" t="s">
        <v>93</v>
      </c>
      <c r="U3" s="74" t="s">
        <v>94</v>
      </c>
      <c r="V3" s="57"/>
      <c r="W3" s="58"/>
      <c r="X3" s="58"/>
      <c r="Y3" s="58"/>
      <c r="Z3" s="58"/>
      <c r="AA3" s="58"/>
      <c r="AB3" s="58"/>
    </row>
    <row r="4" ht="14.25" customHeight="1">
      <c r="A4" s="75">
        <v>45458.0</v>
      </c>
      <c r="B4" s="23" t="s">
        <v>36</v>
      </c>
      <c r="C4" s="24">
        <f>VLOOKUP('June Payroll'!B4,'Set Up Employee Data'!A:O,2,FALSE)</f>
        <v>25</v>
      </c>
      <c r="D4" s="24">
        <f t="shared" ref="D4:D13" si="1">C4*1.5</f>
        <v>37.5</v>
      </c>
      <c r="E4" s="23"/>
      <c r="F4" s="23"/>
      <c r="G4" s="23"/>
      <c r="H4" s="24"/>
      <c r="I4" s="32"/>
      <c r="J4" s="76">
        <f>IFERROR(VLOOKUP(B4,'Set Up Employee Data'!A:O,3,FALSE)/(VLOOKUP(B4,'Set Up Employee Data'!A:O,4,FALSE)),0)</f>
        <v>0</v>
      </c>
      <c r="K4" s="34">
        <f t="shared" ref="K4:K13" si="2">(C4*E4)+(F4*C4)</f>
        <v>0</v>
      </c>
      <c r="L4" s="34">
        <f t="shared" ref="L4:L13" si="3">D4*G4</f>
        <v>0</v>
      </c>
      <c r="M4" s="34">
        <f t="shared" ref="M4:M13" si="4">SUM(J4:L4)+SUM(H4:I4)</f>
        <v>0</v>
      </c>
      <c r="N4" s="34">
        <f>(M4-I4)*((VLOOKUP(B4,'Set Up Employee Data'!A:O,7,FALSE)))</f>
        <v>0</v>
      </c>
      <c r="O4" s="34">
        <f>(M4-I4)*((VLOOKUP(B4,'Set Up Employee Data'!A:O,8,FALSE)))</f>
        <v>0</v>
      </c>
      <c r="P4" s="34">
        <f>(M4-I4)*((VLOOKUP(B4,'Set Up Employee Data'!A:O,5,FALSE)))</f>
        <v>0</v>
      </c>
      <c r="Q4" s="34">
        <f>(M4-I4)*((VLOOKUP(B4,'Set Up Employee Data'!A:O,6,FALSE)))</f>
        <v>0</v>
      </c>
      <c r="R4" s="34">
        <f>IFERROR(((VLOOKUP(B4,'Set Up Employee Data'!A:O,9,FALSE)))+((VLOOKUP(B4,'Set Up Employee Data'!A:O,10,FALSE)))+((VLOOKUP(B4,'Set Up Employee Data'!A:O,11,FALSE)))+((VLOOKUP(B4,'Set Up Employee Data'!A:O,12,FALSE))),0)</f>
        <v>125</v>
      </c>
      <c r="S4" s="34">
        <f>IFERROR(((VLOOKUP(B4,'Set Up Employee Data'!A:O,13,FALSE)))+((VLOOKUP(B4,'Set Up Employee Data'!A:O,14,FALSE)))+((VLOOKUP(B4,'Set Up Employee Data'!A:O,15,FALSE))),0)</f>
        <v>0</v>
      </c>
      <c r="T4" s="34">
        <f t="shared" ref="T4:T13" si="5">SUM(N4:S4)</f>
        <v>125</v>
      </c>
      <c r="U4" s="77">
        <f t="shared" ref="U4:U13" si="6">M4-T4</f>
        <v>-125</v>
      </c>
    </row>
    <row r="5" ht="14.25" customHeight="1">
      <c r="A5" s="75">
        <v>45458.0</v>
      </c>
      <c r="B5" s="23" t="s">
        <v>37</v>
      </c>
      <c r="C5" s="24" t="str">
        <f>VLOOKUP('June Payroll'!B5,'Set Up Employee Data'!A:O,2,FALSE)</f>
        <v/>
      </c>
      <c r="D5" s="24">
        <f t="shared" si="1"/>
        <v>0</v>
      </c>
      <c r="E5" s="23"/>
      <c r="F5" s="23"/>
      <c r="G5" s="23"/>
      <c r="H5" s="24"/>
      <c r="I5" s="32"/>
      <c r="J5" s="76">
        <f>IFERROR(VLOOKUP(B5,'Set Up Employee Data'!A:O,3,FALSE)/(VLOOKUP(B5,'Set Up Employee Data'!A:O,4,FALSE)),0)</f>
        <v>2884.615385</v>
      </c>
      <c r="K5" s="34">
        <f t="shared" si="2"/>
        <v>0</v>
      </c>
      <c r="L5" s="34">
        <f t="shared" si="3"/>
        <v>0</v>
      </c>
      <c r="M5" s="34">
        <f t="shared" si="4"/>
        <v>2884.615385</v>
      </c>
      <c r="N5" s="34">
        <f>(M5-I5)*((VLOOKUP(B5,'Set Up Employee Data'!A:O,7,FALSE)))</f>
        <v>178.8461538</v>
      </c>
      <c r="O5" s="34">
        <f>(M5-I5)*((VLOOKUP(B5,'Set Up Employee Data'!A:O,8,FALSE)))</f>
        <v>41.82692308</v>
      </c>
      <c r="P5" s="34">
        <f>(M5-I5)*((VLOOKUP(B5,'Set Up Employee Data'!A:O,5,FALSE)))</f>
        <v>150</v>
      </c>
      <c r="Q5" s="34">
        <f>(M5-I5)*((VLOOKUP(B5,'Set Up Employee Data'!A:O,6,FALSE)))</f>
        <v>0</v>
      </c>
      <c r="R5" s="34">
        <f>IFERROR(((VLOOKUP(B5,'Set Up Employee Data'!A:O,9,FALSE)))+((VLOOKUP(B5,'Set Up Employee Data'!A:O,10,FALSE)))+((VLOOKUP(B5,'Set Up Employee Data'!A:O,11,FALSE)))+((VLOOKUP(B5,'Set Up Employee Data'!A:O,12,FALSE))),0)</f>
        <v>0</v>
      </c>
      <c r="S5" s="34">
        <f>IFERROR(((VLOOKUP(B5,'Set Up Employee Data'!A:O,13,FALSE)))+((VLOOKUP(B5,'Set Up Employee Data'!A:O,14,FALSE)))+((VLOOKUP(B5,'Set Up Employee Data'!A:O,15,FALSE))),0)</f>
        <v>0</v>
      </c>
      <c r="T5" s="34">
        <f t="shared" si="5"/>
        <v>370.6730769</v>
      </c>
      <c r="U5" s="77">
        <f t="shared" si="6"/>
        <v>2513.942308</v>
      </c>
    </row>
    <row r="6" ht="14.25" customHeight="1">
      <c r="A6" s="75">
        <v>45458.0</v>
      </c>
      <c r="B6" s="23" t="s">
        <v>38</v>
      </c>
      <c r="C6" s="24" t="str">
        <f>VLOOKUP('June Payroll'!B6,'Set Up Employee Data'!A:O,2,FALSE)</f>
        <v/>
      </c>
      <c r="D6" s="24">
        <f t="shared" si="1"/>
        <v>0</v>
      </c>
      <c r="E6" s="23"/>
      <c r="F6" s="23"/>
      <c r="G6" s="23"/>
      <c r="H6" s="24"/>
      <c r="I6" s="32"/>
      <c r="J6" s="76">
        <f>IFERROR(VLOOKUP(B6,'Set Up Employee Data'!A:O,3,FALSE)/(VLOOKUP(B6,'Set Up Employee Data'!A:O,4,FALSE)),0)</f>
        <v>961.5384615</v>
      </c>
      <c r="K6" s="34">
        <f t="shared" si="2"/>
        <v>0</v>
      </c>
      <c r="L6" s="34">
        <f t="shared" si="3"/>
        <v>0</v>
      </c>
      <c r="M6" s="34">
        <f t="shared" si="4"/>
        <v>961.5384615</v>
      </c>
      <c r="N6" s="34">
        <f>(M6-I6)*((VLOOKUP(B6,'Set Up Employee Data'!A:O,7,FALSE)))</f>
        <v>59.61538462</v>
      </c>
      <c r="O6" s="34">
        <f>(M6-I6)*((VLOOKUP(B6,'Set Up Employee Data'!A:O,8,FALSE)))</f>
        <v>13.94230769</v>
      </c>
      <c r="P6" s="34">
        <f>(M6-I6)*((VLOOKUP(B6,'Set Up Employee Data'!A:O,5,FALSE)))</f>
        <v>50</v>
      </c>
      <c r="Q6" s="34">
        <f>(M6-I6)*((VLOOKUP(B6,'Set Up Employee Data'!A:O,6,FALSE)))</f>
        <v>0</v>
      </c>
      <c r="R6" s="34">
        <f>IFERROR(((VLOOKUP(B6,'Set Up Employee Data'!A:O,9,FALSE)))+((VLOOKUP(B6,'Set Up Employee Data'!A:O,10,FALSE)))+((VLOOKUP(B6,'Set Up Employee Data'!A:O,11,FALSE)))+((VLOOKUP(B6,'Set Up Employee Data'!A:O,12,FALSE))),0)</f>
        <v>0</v>
      </c>
      <c r="S6" s="34">
        <f>IFERROR(((VLOOKUP(B6,'Set Up Employee Data'!A:O,13,FALSE)))+((VLOOKUP(B6,'Set Up Employee Data'!A:O,14,FALSE)))+((VLOOKUP(B6,'Set Up Employee Data'!A:O,15,FALSE))),0)</f>
        <v>0</v>
      </c>
      <c r="T6" s="34">
        <f t="shared" si="5"/>
        <v>123.5576923</v>
      </c>
      <c r="U6" s="77">
        <f t="shared" si="6"/>
        <v>837.9807692</v>
      </c>
    </row>
    <row r="7" ht="14.25" customHeight="1">
      <c r="A7" s="75">
        <v>45458.0</v>
      </c>
      <c r="B7" s="23" t="s">
        <v>39</v>
      </c>
      <c r="C7" s="24">
        <f>VLOOKUP('June Payroll'!B7,'Set Up Employee Data'!A:O,2,FALSE)</f>
        <v>15</v>
      </c>
      <c r="D7" s="24">
        <f t="shared" si="1"/>
        <v>22.5</v>
      </c>
      <c r="E7" s="23"/>
      <c r="F7" s="23"/>
      <c r="G7" s="23"/>
      <c r="H7" s="24"/>
      <c r="I7" s="32"/>
      <c r="J7" s="76">
        <f>IFERROR(VLOOKUP(B7,'Set Up Employee Data'!A:O,3,FALSE)/(VLOOKUP(B7,'Set Up Employee Data'!A:O,4,FALSE)),0)</f>
        <v>0</v>
      </c>
      <c r="K7" s="34">
        <f t="shared" si="2"/>
        <v>0</v>
      </c>
      <c r="L7" s="34">
        <f t="shared" si="3"/>
        <v>0</v>
      </c>
      <c r="M7" s="34">
        <f t="shared" si="4"/>
        <v>0</v>
      </c>
      <c r="N7" s="34">
        <f>(M7-I7)*((VLOOKUP(B7,'Set Up Employee Data'!A:O,7,FALSE)))</f>
        <v>0</v>
      </c>
      <c r="O7" s="34">
        <f>(M7-I7)*((VLOOKUP(B7,'Set Up Employee Data'!A:O,8,FALSE)))</f>
        <v>0</v>
      </c>
      <c r="P7" s="34">
        <f>(M7-I7)*((VLOOKUP(B7,'Set Up Employee Data'!A:O,5,FALSE)))</f>
        <v>0</v>
      </c>
      <c r="Q7" s="34">
        <f>(M7-I7)*((VLOOKUP(B7,'Set Up Employee Data'!A:O,6,FALSE)))</f>
        <v>0</v>
      </c>
      <c r="R7" s="34">
        <f>IFERROR(((VLOOKUP(B7,'Set Up Employee Data'!A:O,9,FALSE)))+((VLOOKUP(B7,'Set Up Employee Data'!A:O,10,FALSE)))+((VLOOKUP(B7,'Set Up Employee Data'!A:O,11,FALSE)))+((VLOOKUP(B7,'Set Up Employee Data'!A:O,12,FALSE))),0)</f>
        <v>0</v>
      </c>
      <c r="S7" s="34">
        <f>IFERROR(((VLOOKUP(B7,'Set Up Employee Data'!A:O,13,FALSE)))+((VLOOKUP(B7,'Set Up Employee Data'!A:O,14,FALSE)))+((VLOOKUP(B7,'Set Up Employee Data'!A:O,15,FALSE))),0)</f>
        <v>0</v>
      </c>
      <c r="T7" s="34">
        <f t="shared" si="5"/>
        <v>0</v>
      </c>
      <c r="U7" s="77">
        <f t="shared" si="6"/>
        <v>0</v>
      </c>
    </row>
    <row r="8" ht="14.25" customHeight="1">
      <c r="A8" s="75">
        <v>45458.0</v>
      </c>
      <c r="B8" s="23" t="s">
        <v>40</v>
      </c>
      <c r="C8" s="24">
        <f>VLOOKUP('June Payroll'!B8,'Set Up Employee Data'!A:O,2,FALSE)</f>
        <v>20</v>
      </c>
      <c r="D8" s="24">
        <f t="shared" si="1"/>
        <v>30</v>
      </c>
      <c r="E8" s="23"/>
      <c r="F8" s="23"/>
      <c r="G8" s="23"/>
      <c r="H8" s="24"/>
      <c r="I8" s="32"/>
      <c r="J8" s="76">
        <f>IFERROR(VLOOKUP(B8,'Set Up Employee Data'!A:O,3,FALSE)/(VLOOKUP(B8,'Set Up Employee Data'!A:O,4,FALSE)),0)</f>
        <v>0</v>
      </c>
      <c r="K8" s="34">
        <f t="shared" si="2"/>
        <v>0</v>
      </c>
      <c r="L8" s="34">
        <f t="shared" si="3"/>
        <v>0</v>
      </c>
      <c r="M8" s="34">
        <f t="shared" si="4"/>
        <v>0</v>
      </c>
      <c r="N8" s="34">
        <f>(M8-I8)*((VLOOKUP(B8,'Set Up Employee Data'!A:O,7,FALSE)))</f>
        <v>0</v>
      </c>
      <c r="O8" s="34">
        <f>(M8-I8)*((VLOOKUP(B8,'Set Up Employee Data'!A:O,8,FALSE)))</f>
        <v>0</v>
      </c>
      <c r="P8" s="34">
        <f>(M8-I8)*((VLOOKUP(B8,'Set Up Employee Data'!A:O,5,FALSE)))</f>
        <v>0</v>
      </c>
      <c r="Q8" s="34">
        <f>(M8-I8)*((VLOOKUP(B8,'Set Up Employee Data'!A:O,6,FALSE)))</f>
        <v>0</v>
      </c>
      <c r="R8" s="34">
        <f>IFERROR(((VLOOKUP(B8,'Set Up Employee Data'!A:O,9,FALSE)))+((VLOOKUP(B8,'Set Up Employee Data'!A:O,10,FALSE)))+((VLOOKUP(B8,'Set Up Employee Data'!A:O,11,FALSE)))+((VLOOKUP(B8,'Set Up Employee Data'!A:O,12,FALSE))),0)</f>
        <v>0</v>
      </c>
      <c r="S8" s="34">
        <f>IFERROR(((VLOOKUP(B8,'Set Up Employee Data'!A:O,13,FALSE)))+((VLOOKUP(B8,'Set Up Employee Data'!A:O,14,FALSE)))+((VLOOKUP(B8,'Set Up Employee Data'!A:O,15,FALSE))),0)</f>
        <v>0</v>
      </c>
      <c r="T8" s="34">
        <f t="shared" si="5"/>
        <v>0</v>
      </c>
      <c r="U8" s="62">
        <f t="shared" si="6"/>
        <v>0</v>
      </c>
    </row>
    <row r="9" ht="14.25" customHeight="1">
      <c r="A9" s="75">
        <v>45458.0</v>
      </c>
      <c r="B9" s="23" t="s">
        <v>41</v>
      </c>
      <c r="C9" s="24" t="str">
        <f>VLOOKUP('June Payroll'!B9,'Set Up Employee Data'!A:O,2,FALSE)</f>
        <v/>
      </c>
      <c r="D9" s="24">
        <f t="shared" si="1"/>
        <v>0</v>
      </c>
      <c r="E9" s="23"/>
      <c r="F9" s="23"/>
      <c r="G9" s="23"/>
      <c r="H9" s="24"/>
      <c r="I9" s="32"/>
      <c r="J9" s="76">
        <f>IFERROR(VLOOKUP(B9,'Set Up Employee Data'!A:O,3,FALSE)/(VLOOKUP(B9,'Set Up Employee Data'!A:O,4,FALSE)),0)</f>
        <v>730.7692308</v>
      </c>
      <c r="K9" s="34">
        <f t="shared" si="2"/>
        <v>0</v>
      </c>
      <c r="L9" s="34">
        <f t="shared" si="3"/>
        <v>0</v>
      </c>
      <c r="M9" s="34">
        <f t="shared" si="4"/>
        <v>730.7692308</v>
      </c>
      <c r="N9" s="34">
        <f>(M9-I9)*((VLOOKUP(B9,'Set Up Employee Data'!A:O,7,FALSE)))</f>
        <v>45.30769231</v>
      </c>
      <c r="O9" s="34">
        <f>(M9-I9)*((VLOOKUP(B9,'Set Up Employee Data'!A:O,8,FALSE)))</f>
        <v>10.59615385</v>
      </c>
      <c r="P9" s="34">
        <f>(M9-I9)*((VLOOKUP(B9,'Set Up Employee Data'!A:O,5,FALSE)))</f>
        <v>38</v>
      </c>
      <c r="Q9" s="34">
        <f>(M9-I9)*((VLOOKUP(B9,'Set Up Employee Data'!A:O,6,FALSE)))</f>
        <v>0</v>
      </c>
      <c r="R9" s="34">
        <f>IFERROR(((VLOOKUP(B9,'Set Up Employee Data'!A:O,9,FALSE)))+((VLOOKUP(B9,'Set Up Employee Data'!A:O,10,FALSE)))+((VLOOKUP(B9,'Set Up Employee Data'!A:O,11,FALSE)))+((VLOOKUP(B9,'Set Up Employee Data'!A:O,12,FALSE))),0)</f>
        <v>0</v>
      </c>
      <c r="S9" s="34">
        <f>IFERROR(((VLOOKUP(B9,'Set Up Employee Data'!A:O,13,FALSE)))+((VLOOKUP(B9,'Set Up Employee Data'!A:O,14,FALSE)))+((VLOOKUP(B9,'Set Up Employee Data'!A:O,15,FALSE))),0)</f>
        <v>0</v>
      </c>
      <c r="T9" s="34">
        <f t="shared" si="5"/>
        <v>93.90384615</v>
      </c>
      <c r="U9" s="62">
        <f t="shared" si="6"/>
        <v>636.8653846</v>
      </c>
    </row>
    <row r="10" ht="14.25" customHeight="1">
      <c r="A10" s="75">
        <v>45458.0</v>
      </c>
      <c r="B10" s="23" t="s">
        <v>42</v>
      </c>
      <c r="C10" s="24">
        <f>VLOOKUP('June Payroll'!B10,'Set Up Employee Data'!A:O,2,FALSE)</f>
        <v>35</v>
      </c>
      <c r="D10" s="24">
        <f t="shared" si="1"/>
        <v>52.5</v>
      </c>
      <c r="E10" s="23"/>
      <c r="F10" s="23"/>
      <c r="G10" s="23"/>
      <c r="H10" s="24"/>
      <c r="I10" s="32"/>
      <c r="J10" s="76">
        <f>IFERROR(VLOOKUP(B10,'Set Up Employee Data'!A:O,3,FALSE)/(VLOOKUP(B10,'Set Up Employee Data'!A:O,4,FALSE)),0)</f>
        <v>0</v>
      </c>
      <c r="K10" s="34">
        <f t="shared" si="2"/>
        <v>0</v>
      </c>
      <c r="L10" s="34">
        <f t="shared" si="3"/>
        <v>0</v>
      </c>
      <c r="M10" s="34">
        <f t="shared" si="4"/>
        <v>0</v>
      </c>
      <c r="N10" s="34">
        <f>(M10-I10)*((VLOOKUP(B10,'Set Up Employee Data'!A:O,7,FALSE)))</f>
        <v>0</v>
      </c>
      <c r="O10" s="34">
        <f>(M10-I10)*((VLOOKUP(B10,'Set Up Employee Data'!A:O,8,FALSE)))</f>
        <v>0</v>
      </c>
      <c r="P10" s="34">
        <f>(M10-I10)*((VLOOKUP(B10,'Set Up Employee Data'!A:O,5,FALSE)))</f>
        <v>0</v>
      </c>
      <c r="Q10" s="34">
        <f>(M10-I10)*((VLOOKUP(B10,'Set Up Employee Data'!A:O,6,FALSE)))</f>
        <v>0</v>
      </c>
      <c r="R10" s="34">
        <f>IFERROR(((VLOOKUP(B10,'Set Up Employee Data'!A:O,9,FALSE)))+((VLOOKUP(B10,'Set Up Employee Data'!A:O,10,FALSE)))+((VLOOKUP(B10,'Set Up Employee Data'!A:O,11,FALSE)))+((VLOOKUP(B10,'Set Up Employee Data'!A:O,12,FALSE))),0)</f>
        <v>0</v>
      </c>
      <c r="S10" s="34">
        <f>IFERROR(((VLOOKUP(B10,'Set Up Employee Data'!A:O,13,FALSE)))+((VLOOKUP(B10,'Set Up Employee Data'!A:O,14,FALSE)))+((VLOOKUP(B10,'Set Up Employee Data'!A:O,15,FALSE))),0)</f>
        <v>0</v>
      </c>
      <c r="T10" s="34">
        <f t="shared" si="5"/>
        <v>0</v>
      </c>
      <c r="U10" s="62">
        <f t="shared" si="6"/>
        <v>0</v>
      </c>
    </row>
    <row r="11" ht="14.25" customHeight="1">
      <c r="A11" s="75">
        <v>45458.0</v>
      </c>
      <c r="B11" s="23" t="s">
        <v>43</v>
      </c>
      <c r="C11" s="24" t="str">
        <f>VLOOKUP('June Payroll'!B11,'Set Up Employee Data'!A:O,2,FALSE)</f>
        <v/>
      </c>
      <c r="D11" s="24">
        <f t="shared" si="1"/>
        <v>0</v>
      </c>
      <c r="E11" s="23"/>
      <c r="F11" s="23"/>
      <c r="G11" s="23"/>
      <c r="H11" s="24"/>
      <c r="I11" s="32"/>
      <c r="J11" s="76">
        <f>IFERROR(VLOOKUP(B11,'Set Up Employee Data'!A:O,3,FALSE)/(VLOOKUP(B11,'Set Up Employee Data'!A:O,4,FALSE)),0)</f>
        <v>1057.692308</v>
      </c>
      <c r="K11" s="34">
        <f t="shared" si="2"/>
        <v>0</v>
      </c>
      <c r="L11" s="34">
        <f t="shared" si="3"/>
        <v>0</v>
      </c>
      <c r="M11" s="34">
        <f t="shared" si="4"/>
        <v>1057.692308</v>
      </c>
      <c r="N11" s="34">
        <f>(M11-I11)*((VLOOKUP(B11,'Set Up Employee Data'!A:O,7,FALSE)))</f>
        <v>65.57692308</v>
      </c>
      <c r="O11" s="34">
        <f>(M11-I11)*((VLOOKUP(B11,'Set Up Employee Data'!A:O,8,FALSE)))</f>
        <v>15.33653846</v>
      </c>
      <c r="P11" s="34">
        <f>(M11-I11)*((VLOOKUP(B11,'Set Up Employee Data'!A:O,5,FALSE)))</f>
        <v>55</v>
      </c>
      <c r="Q11" s="34">
        <f>(M11-I11)*((VLOOKUP(B11,'Set Up Employee Data'!A:O,6,FALSE)))</f>
        <v>0</v>
      </c>
      <c r="R11" s="34">
        <f>IFERROR(((VLOOKUP(B11,'Set Up Employee Data'!A:O,9,FALSE)))+((VLOOKUP(B11,'Set Up Employee Data'!A:O,10,FALSE)))+((VLOOKUP(B11,'Set Up Employee Data'!A:O,11,FALSE)))+((VLOOKUP(B11,'Set Up Employee Data'!A:O,12,FALSE))),0)</f>
        <v>0</v>
      </c>
      <c r="S11" s="34">
        <f>IFERROR(((VLOOKUP(B11,'Set Up Employee Data'!A:O,13,FALSE)))+((VLOOKUP(B11,'Set Up Employee Data'!A:O,14,FALSE)))+((VLOOKUP(B11,'Set Up Employee Data'!A:O,15,FALSE))),0)</f>
        <v>0</v>
      </c>
      <c r="T11" s="34">
        <f t="shared" si="5"/>
        <v>135.9134615</v>
      </c>
      <c r="U11" s="62">
        <f t="shared" si="6"/>
        <v>921.7788462</v>
      </c>
    </row>
    <row r="12" ht="14.25" customHeight="1">
      <c r="A12" s="75">
        <v>45458.0</v>
      </c>
      <c r="B12" s="23" t="s">
        <v>44</v>
      </c>
      <c r="C12" s="24">
        <f>VLOOKUP('June Payroll'!B12,'Set Up Employee Data'!A:O,2,FALSE)</f>
        <v>40</v>
      </c>
      <c r="D12" s="24">
        <f t="shared" si="1"/>
        <v>60</v>
      </c>
      <c r="E12" s="23"/>
      <c r="F12" s="23"/>
      <c r="G12" s="23"/>
      <c r="H12" s="24"/>
      <c r="I12" s="32"/>
      <c r="J12" s="76">
        <f>IFERROR(VLOOKUP(B12,'Set Up Employee Data'!A:O,3,FALSE)/(VLOOKUP(B12,'Set Up Employee Data'!A:O,4,FALSE)),0)</f>
        <v>0</v>
      </c>
      <c r="K12" s="34">
        <f t="shared" si="2"/>
        <v>0</v>
      </c>
      <c r="L12" s="34">
        <f t="shared" si="3"/>
        <v>0</v>
      </c>
      <c r="M12" s="34">
        <f t="shared" si="4"/>
        <v>0</v>
      </c>
      <c r="N12" s="34">
        <f>(M12-I12)*((VLOOKUP(B12,'Set Up Employee Data'!A:O,7,FALSE)))</f>
        <v>0</v>
      </c>
      <c r="O12" s="34">
        <f>(M12-I12)*((VLOOKUP(B12,'Set Up Employee Data'!A:O,8,FALSE)))</f>
        <v>0</v>
      </c>
      <c r="P12" s="34">
        <f>(M12-I12)*((VLOOKUP(B12,'Set Up Employee Data'!A:O,5,FALSE)))</f>
        <v>0</v>
      </c>
      <c r="Q12" s="34">
        <f>(M12-I12)*((VLOOKUP(B12,'Set Up Employee Data'!A:O,6,FALSE)))</f>
        <v>0</v>
      </c>
      <c r="R12" s="34">
        <f>IFERROR(((VLOOKUP(B12,'Set Up Employee Data'!A:O,9,FALSE)))+((VLOOKUP(B12,'Set Up Employee Data'!A:O,10,FALSE)))+((VLOOKUP(B12,'Set Up Employee Data'!A:O,11,FALSE)))+((VLOOKUP(B12,'Set Up Employee Data'!A:O,12,FALSE))),0)</f>
        <v>0</v>
      </c>
      <c r="S12" s="34">
        <f>IFERROR(((VLOOKUP(B12,'Set Up Employee Data'!A:O,13,FALSE)))+((VLOOKUP(B12,'Set Up Employee Data'!A:O,14,FALSE)))+((VLOOKUP(B12,'Set Up Employee Data'!A:O,15,FALSE))),0)</f>
        <v>0</v>
      </c>
      <c r="T12" s="34">
        <f t="shared" si="5"/>
        <v>0</v>
      </c>
      <c r="U12" s="62">
        <f t="shared" si="6"/>
        <v>0</v>
      </c>
    </row>
    <row r="13" ht="14.25" customHeight="1">
      <c r="A13" s="75">
        <v>45458.0</v>
      </c>
      <c r="B13" s="23" t="s">
        <v>45</v>
      </c>
      <c r="C13" s="24" t="str">
        <f>VLOOKUP('June Payroll'!B13,'Set Up Employee Data'!A:O,2,FALSE)</f>
        <v/>
      </c>
      <c r="D13" s="24">
        <f t="shared" si="1"/>
        <v>0</v>
      </c>
      <c r="E13" s="23"/>
      <c r="F13" s="23"/>
      <c r="G13" s="23"/>
      <c r="H13" s="24"/>
      <c r="I13" s="32"/>
      <c r="J13" s="76">
        <f>IFERROR(VLOOKUP(B13,'Set Up Employee Data'!A:O,3,FALSE)/(VLOOKUP(B13,'Set Up Employee Data'!A:O,4,FALSE)),0)</f>
        <v>1923.076923</v>
      </c>
      <c r="K13" s="34">
        <f t="shared" si="2"/>
        <v>0</v>
      </c>
      <c r="L13" s="34">
        <f t="shared" si="3"/>
        <v>0</v>
      </c>
      <c r="M13" s="34">
        <f t="shared" si="4"/>
        <v>1923.076923</v>
      </c>
      <c r="N13" s="34">
        <f>(M13-I13)*((VLOOKUP(B13,'Set Up Employee Data'!A:O,7,FALSE)))</f>
        <v>119.2307692</v>
      </c>
      <c r="O13" s="34">
        <f>(M13-I13)*((VLOOKUP(B13,'Set Up Employee Data'!A:O,8,FALSE)))</f>
        <v>27.88461538</v>
      </c>
      <c r="P13" s="34">
        <f>(M13-I13)*((VLOOKUP(B13,'Set Up Employee Data'!A:O,5,FALSE)))</f>
        <v>100</v>
      </c>
      <c r="Q13" s="34">
        <f>(M13-I13)*((VLOOKUP(B13,'Set Up Employee Data'!A:O,6,FALSE)))</f>
        <v>0</v>
      </c>
      <c r="R13" s="34">
        <f>IFERROR(((VLOOKUP(B13,'Set Up Employee Data'!A:O,9,FALSE)))+((VLOOKUP(B13,'Set Up Employee Data'!A:O,10,FALSE)))+((VLOOKUP(B13,'Set Up Employee Data'!A:O,11,FALSE)))+((VLOOKUP(B13,'Set Up Employee Data'!A:O,12,FALSE))),0)</f>
        <v>0</v>
      </c>
      <c r="S13" s="34">
        <f>IFERROR(((VLOOKUP(B13,'Set Up Employee Data'!A:O,13,FALSE)))+((VLOOKUP(B13,'Set Up Employee Data'!A:O,14,FALSE)))+((VLOOKUP(B13,'Set Up Employee Data'!A:O,15,FALSE))),0)</f>
        <v>0</v>
      </c>
      <c r="T13" s="34">
        <f t="shared" si="5"/>
        <v>247.1153846</v>
      </c>
      <c r="U13" s="62">
        <f t="shared" si="6"/>
        <v>1675.961538</v>
      </c>
    </row>
    <row r="14" ht="12.75" customHeight="1">
      <c r="A14" s="63"/>
      <c r="B14" s="63" t="s">
        <v>95</v>
      </c>
      <c r="C14" s="64"/>
      <c r="D14" s="64"/>
      <c r="E14" s="65">
        <f t="shared" ref="E14:U14" si="7">SUM(E4:E13)</f>
        <v>0</v>
      </c>
      <c r="F14" s="65">
        <f t="shared" si="7"/>
        <v>0</v>
      </c>
      <c r="G14" s="65">
        <f t="shared" si="7"/>
        <v>0</v>
      </c>
      <c r="H14" s="64">
        <f t="shared" si="7"/>
        <v>0</v>
      </c>
      <c r="I14" s="64">
        <f t="shared" si="7"/>
        <v>0</v>
      </c>
      <c r="J14" s="64">
        <f t="shared" si="7"/>
        <v>7557.692308</v>
      </c>
      <c r="K14" s="64">
        <f t="shared" si="7"/>
        <v>0</v>
      </c>
      <c r="L14" s="64">
        <f t="shared" si="7"/>
        <v>0</v>
      </c>
      <c r="M14" s="64">
        <f t="shared" si="7"/>
        <v>7557.692308</v>
      </c>
      <c r="N14" s="64">
        <f t="shared" si="7"/>
        <v>468.5769231</v>
      </c>
      <c r="O14" s="64">
        <f t="shared" si="7"/>
        <v>109.5865385</v>
      </c>
      <c r="P14" s="64">
        <f t="shared" si="7"/>
        <v>393</v>
      </c>
      <c r="Q14" s="64">
        <f t="shared" si="7"/>
        <v>0</v>
      </c>
      <c r="R14" s="64">
        <f t="shared" si="7"/>
        <v>125</v>
      </c>
      <c r="S14" s="64">
        <f t="shared" si="7"/>
        <v>0</v>
      </c>
      <c r="T14" s="64">
        <f t="shared" si="7"/>
        <v>1096.163462</v>
      </c>
      <c r="U14" s="78">
        <f t="shared" si="7"/>
        <v>6461.528846</v>
      </c>
      <c r="V14" s="34"/>
      <c r="W14" s="69"/>
      <c r="X14" s="69"/>
      <c r="Y14" s="69"/>
      <c r="Z14" s="69"/>
      <c r="AA14" s="69"/>
      <c r="AB14" s="69"/>
    </row>
    <row r="15" ht="14.25" customHeight="1">
      <c r="C15" s="34"/>
      <c r="D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ht="14.25" customHeight="1">
      <c r="C16" s="34"/>
      <c r="D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</row>
    <row r="17" ht="14.25" customHeight="1">
      <c r="C17" s="34"/>
      <c r="D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ht="14.25" customHeight="1">
      <c r="C18" s="34"/>
      <c r="D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ht="14.25" customHeight="1">
      <c r="C19" s="34"/>
      <c r="D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ht="14.25" customHeight="1">
      <c r="C20" s="34"/>
      <c r="D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ht="14.25" customHeight="1">
      <c r="C21" s="34"/>
      <c r="D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ht="14.25" customHeight="1">
      <c r="C22" s="34"/>
      <c r="D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ht="14.25" customHeight="1">
      <c r="C23" s="34"/>
      <c r="D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ht="14.25" customHeight="1">
      <c r="C24" s="34"/>
      <c r="D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</row>
    <row r="25" ht="14.25" customHeight="1">
      <c r="C25" s="34"/>
      <c r="D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ht="14.25" customHeight="1">
      <c r="C26" s="34"/>
      <c r="D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ht="14.25" customHeight="1">
      <c r="C27" s="34"/>
      <c r="D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ht="14.25" customHeight="1">
      <c r="C28" s="34"/>
      <c r="D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ht="14.25" customHeight="1">
      <c r="C29" s="34"/>
      <c r="D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ht="14.25" customHeight="1">
      <c r="C30" s="34"/>
      <c r="D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ht="14.25" customHeight="1">
      <c r="C31" s="34"/>
      <c r="D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ht="14.25" customHeight="1">
      <c r="C32" s="34"/>
      <c r="D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ht="14.25" customHeight="1">
      <c r="C33" s="34"/>
      <c r="D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ht="14.25" customHeight="1">
      <c r="C34" s="34"/>
      <c r="D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ht="14.25" customHeight="1">
      <c r="C35" s="34"/>
      <c r="D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ht="14.25" customHeight="1">
      <c r="C36" s="34"/>
      <c r="D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</row>
    <row r="37" ht="14.25" customHeight="1">
      <c r="C37" s="34"/>
      <c r="D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ht="14.25" customHeight="1">
      <c r="C38" s="34"/>
      <c r="D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ht="14.25" customHeight="1">
      <c r="C39" s="34"/>
      <c r="D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ht="14.25" customHeight="1">
      <c r="C40" s="34"/>
      <c r="D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ht="14.25" customHeight="1">
      <c r="C41" s="34"/>
      <c r="D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ht="14.25" customHeight="1">
      <c r="C42" s="34"/>
      <c r="D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ht="14.25" customHeight="1">
      <c r="C43" s="34"/>
      <c r="D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ht="14.25" customHeight="1">
      <c r="C44" s="34"/>
      <c r="D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ht="14.25" customHeight="1">
      <c r="C45" s="34"/>
      <c r="D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ht="14.25" customHeight="1">
      <c r="C46" s="34"/>
      <c r="D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ht="14.25" customHeight="1">
      <c r="C47" s="34"/>
      <c r="D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ht="14.25" customHeight="1">
      <c r="C48" s="34"/>
      <c r="D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ht="14.25" customHeight="1">
      <c r="C49" s="34"/>
      <c r="D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ht="14.25" customHeight="1">
      <c r="C50" s="34"/>
      <c r="D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ht="14.25" customHeight="1">
      <c r="C51" s="34"/>
      <c r="D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ht="14.25" customHeight="1">
      <c r="C52" s="34"/>
      <c r="D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ht="14.25" customHeight="1">
      <c r="C53" s="34"/>
      <c r="D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ht="14.25" customHeight="1">
      <c r="C54" s="34"/>
      <c r="D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ht="14.25" customHeight="1">
      <c r="C55" s="34"/>
      <c r="D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ht="14.25" customHeight="1">
      <c r="C56" s="34"/>
      <c r="D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ht="14.25" customHeight="1">
      <c r="C57" s="34"/>
      <c r="D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ht="14.25" customHeight="1">
      <c r="C58" s="34"/>
      <c r="D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ht="14.25" customHeight="1">
      <c r="C59" s="34"/>
      <c r="D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ht="14.25" customHeight="1">
      <c r="C60" s="34"/>
      <c r="D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</row>
    <row r="61" ht="14.25" customHeight="1">
      <c r="C61" s="34"/>
      <c r="D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</row>
    <row r="62" ht="14.25" customHeight="1">
      <c r="C62" s="34"/>
      <c r="D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</row>
    <row r="63" ht="14.25" customHeight="1">
      <c r="C63" s="34"/>
      <c r="D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</row>
    <row r="64" ht="14.25" customHeight="1">
      <c r="C64" s="34"/>
      <c r="D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ht="14.25" customHeight="1">
      <c r="C65" s="34"/>
      <c r="D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ht="14.25" customHeight="1">
      <c r="C66" s="34"/>
      <c r="D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ht="14.25" customHeight="1">
      <c r="C67" s="34"/>
      <c r="D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ht="14.25" customHeight="1">
      <c r="C68" s="34"/>
      <c r="D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ht="14.25" customHeight="1">
      <c r="C69" s="34"/>
      <c r="D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ht="14.25" customHeight="1">
      <c r="C70" s="34"/>
      <c r="D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</row>
    <row r="71" ht="14.25" customHeight="1">
      <c r="C71" s="34"/>
      <c r="D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</row>
    <row r="72" ht="14.25" customHeight="1">
      <c r="C72" s="34"/>
      <c r="D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ht="14.25" customHeight="1">
      <c r="C73" s="34"/>
      <c r="D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ht="14.25" customHeight="1">
      <c r="C74" s="34"/>
      <c r="D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</row>
    <row r="75" ht="14.25" customHeight="1">
      <c r="C75" s="34"/>
      <c r="D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</row>
    <row r="76" ht="14.25" customHeight="1">
      <c r="C76" s="34"/>
      <c r="D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ht="14.25" customHeight="1">
      <c r="C77" s="34"/>
      <c r="D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ht="14.25" customHeight="1">
      <c r="C78" s="34"/>
      <c r="D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ht="14.25" customHeight="1">
      <c r="C79" s="34"/>
      <c r="D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ht="14.25" customHeight="1">
      <c r="C80" s="34"/>
      <c r="D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</row>
    <row r="81" ht="14.25" customHeight="1">
      <c r="C81" s="34"/>
      <c r="D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</row>
    <row r="82" ht="14.25" customHeight="1">
      <c r="C82" s="34"/>
      <c r="D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  <row r="83" ht="14.25" customHeight="1">
      <c r="C83" s="34"/>
      <c r="D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</row>
    <row r="84" ht="14.25" customHeight="1">
      <c r="C84" s="34"/>
      <c r="D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</row>
    <row r="85" ht="14.25" customHeight="1">
      <c r="C85" s="34"/>
      <c r="D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</row>
    <row r="86" ht="14.25" customHeight="1">
      <c r="C86" s="34"/>
      <c r="D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</row>
    <row r="87" ht="14.25" customHeight="1">
      <c r="C87" s="34"/>
      <c r="D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</row>
    <row r="88" ht="14.25" customHeight="1">
      <c r="C88" s="34"/>
      <c r="D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</row>
    <row r="89" ht="14.25" customHeight="1">
      <c r="C89" s="34"/>
      <c r="D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</row>
    <row r="90" ht="14.25" customHeight="1">
      <c r="C90" s="34"/>
      <c r="D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</row>
    <row r="91" ht="14.25" customHeight="1">
      <c r="C91" s="34"/>
      <c r="D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</row>
    <row r="92" ht="14.25" customHeight="1">
      <c r="C92" s="34"/>
      <c r="D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ht="14.25" customHeight="1">
      <c r="C93" s="34"/>
      <c r="D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</row>
    <row r="94" ht="14.25" customHeight="1">
      <c r="C94" s="34"/>
      <c r="D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</row>
    <row r="95" ht="14.25" customHeight="1">
      <c r="C95" s="34"/>
      <c r="D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ht="14.25" customHeight="1">
      <c r="C96" s="34"/>
      <c r="D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</row>
    <row r="97" ht="14.25" customHeight="1">
      <c r="C97" s="34"/>
      <c r="D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</row>
    <row r="98" ht="14.25" customHeight="1">
      <c r="C98" s="34"/>
      <c r="D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</row>
    <row r="99" ht="14.25" customHeight="1">
      <c r="C99" s="34"/>
      <c r="D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</row>
    <row r="100" ht="14.25" customHeight="1">
      <c r="C100" s="34"/>
      <c r="D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</row>
    <row r="101" ht="14.25" customHeight="1">
      <c r="C101" s="34"/>
      <c r="D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</row>
    <row r="102" ht="14.25" customHeight="1">
      <c r="C102" s="34"/>
      <c r="D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</row>
    <row r="103" ht="14.25" customHeight="1">
      <c r="C103" s="34"/>
      <c r="D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</row>
    <row r="104" ht="14.25" customHeight="1">
      <c r="C104" s="34"/>
      <c r="D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</row>
    <row r="105" ht="14.25" customHeight="1">
      <c r="C105" s="34"/>
      <c r="D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</row>
    <row r="106" ht="14.25" customHeight="1">
      <c r="C106" s="34"/>
      <c r="D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</row>
    <row r="107" ht="14.25" customHeight="1">
      <c r="C107" s="34"/>
      <c r="D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</row>
    <row r="108" ht="14.25" customHeight="1">
      <c r="C108" s="34"/>
      <c r="D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</row>
    <row r="109" ht="14.25" customHeight="1">
      <c r="C109" s="34"/>
      <c r="D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</row>
    <row r="110" ht="14.25" customHeight="1">
      <c r="C110" s="34"/>
      <c r="D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</row>
    <row r="111" ht="14.25" customHeight="1">
      <c r="C111" s="34"/>
      <c r="D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</row>
    <row r="112" ht="14.25" customHeight="1">
      <c r="C112" s="34"/>
      <c r="D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</row>
    <row r="113" ht="14.25" customHeight="1">
      <c r="C113" s="34"/>
      <c r="D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</row>
    <row r="114" ht="14.25" customHeight="1">
      <c r="C114" s="34"/>
      <c r="D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</row>
    <row r="115" ht="14.25" customHeight="1">
      <c r="C115" s="34"/>
      <c r="D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</row>
    <row r="116" ht="14.25" customHeight="1">
      <c r="C116" s="34"/>
      <c r="D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</row>
    <row r="117" ht="14.25" customHeight="1">
      <c r="C117" s="34"/>
      <c r="D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</row>
    <row r="118" ht="14.25" customHeight="1">
      <c r="C118" s="34"/>
      <c r="D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</row>
    <row r="119" ht="14.25" customHeight="1">
      <c r="C119" s="34"/>
      <c r="D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</row>
    <row r="120" ht="14.25" customHeight="1">
      <c r="C120" s="34"/>
      <c r="D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</row>
    <row r="121" ht="14.25" customHeight="1">
      <c r="C121" s="34"/>
      <c r="D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</row>
    <row r="122" ht="14.25" customHeight="1">
      <c r="C122" s="34"/>
      <c r="D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</row>
    <row r="123" ht="14.25" customHeight="1">
      <c r="C123" s="34"/>
      <c r="D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</row>
    <row r="124" ht="14.25" customHeight="1">
      <c r="C124" s="34"/>
      <c r="D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ht="14.25" customHeight="1">
      <c r="C125" s="34"/>
      <c r="D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</row>
    <row r="126" ht="14.25" customHeight="1">
      <c r="C126" s="34"/>
      <c r="D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</row>
    <row r="127" ht="14.25" customHeight="1">
      <c r="C127" s="34"/>
      <c r="D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</row>
    <row r="128" ht="14.25" customHeight="1">
      <c r="C128" s="34"/>
      <c r="D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</row>
    <row r="129" ht="14.25" customHeight="1">
      <c r="C129" s="34"/>
      <c r="D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</row>
    <row r="130" ht="14.25" customHeight="1">
      <c r="C130" s="34"/>
      <c r="D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</row>
    <row r="131" ht="14.25" customHeight="1">
      <c r="C131" s="34"/>
      <c r="D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</row>
    <row r="132" ht="14.25" customHeight="1">
      <c r="C132" s="34"/>
      <c r="D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</row>
    <row r="133" ht="14.25" customHeight="1">
      <c r="C133" s="34"/>
      <c r="D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</row>
    <row r="134" ht="14.25" customHeight="1">
      <c r="C134" s="34"/>
      <c r="D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</row>
    <row r="135" ht="14.25" customHeight="1">
      <c r="C135" s="34"/>
      <c r="D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</row>
    <row r="136" ht="14.25" customHeight="1">
      <c r="C136" s="34"/>
      <c r="D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</row>
    <row r="137" ht="14.25" customHeight="1">
      <c r="C137" s="34"/>
      <c r="D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</row>
    <row r="138" ht="14.25" customHeight="1">
      <c r="C138" s="34"/>
      <c r="D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</row>
    <row r="139" ht="14.25" customHeight="1">
      <c r="C139" s="34"/>
      <c r="D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</row>
    <row r="140" ht="14.25" customHeight="1">
      <c r="C140" s="34"/>
      <c r="D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</row>
    <row r="141" ht="14.25" customHeight="1">
      <c r="C141" s="34"/>
      <c r="D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</row>
    <row r="142" ht="14.25" customHeight="1">
      <c r="C142" s="34"/>
      <c r="D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</row>
    <row r="143" ht="14.25" customHeight="1">
      <c r="C143" s="34"/>
      <c r="D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</row>
    <row r="144" ht="14.25" customHeight="1">
      <c r="C144" s="34"/>
      <c r="D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</row>
    <row r="145" ht="14.25" customHeight="1">
      <c r="C145" s="34"/>
      <c r="D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</row>
    <row r="146" ht="14.25" customHeight="1">
      <c r="C146" s="34"/>
      <c r="D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</row>
    <row r="147" ht="14.25" customHeight="1">
      <c r="C147" s="34"/>
      <c r="D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</row>
    <row r="148" ht="14.25" customHeight="1">
      <c r="C148" s="34"/>
      <c r="D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</row>
    <row r="149" ht="14.25" customHeight="1">
      <c r="C149" s="34"/>
      <c r="D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</row>
    <row r="150" ht="14.25" customHeight="1">
      <c r="C150" s="34"/>
      <c r="D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</row>
    <row r="151" ht="14.25" customHeight="1">
      <c r="C151" s="34"/>
      <c r="D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</row>
    <row r="152" ht="14.25" customHeight="1">
      <c r="C152" s="34"/>
      <c r="D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</row>
    <row r="153" ht="14.25" customHeight="1">
      <c r="C153" s="34"/>
      <c r="D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</row>
    <row r="154" ht="14.25" customHeight="1">
      <c r="C154" s="34"/>
      <c r="D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</row>
    <row r="155" ht="14.25" customHeight="1">
      <c r="C155" s="34"/>
      <c r="D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</row>
    <row r="156" ht="14.25" customHeight="1">
      <c r="C156" s="34"/>
      <c r="D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</row>
    <row r="157" ht="14.25" customHeight="1">
      <c r="C157" s="34"/>
      <c r="D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</row>
    <row r="158" ht="14.25" customHeight="1">
      <c r="C158" s="34"/>
      <c r="D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</row>
    <row r="159" ht="14.25" customHeight="1">
      <c r="C159" s="34"/>
      <c r="D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</row>
    <row r="160" ht="14.25" customHeight="1">
      <c r="C160" s="34"/>
      <c r="D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</row>
    <row r="161" ht="14.25" customHeight="1">
      <c r="C161" s="34"/>
      <c r="D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</row>
    <row r="162" ht="14.25" customHeight="1">
      <c r="C162" s="34"/>
      <c r="D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</row>
    <row r="163" ht="14.25" customHeight="1">
      <c r="C163" s="34"/>
      <c r="D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</row>
    <row r="164" ht="14.25" customHeight="1">
      <c r="C164" s="34"/>
      <c r="D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</row>
    <row r="165" ht="14.25" customHeight="1">
      <c r="C165" s="34"/>
      <c r="D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</row>
    <row r="166" ht="14.25" customHeight="1">
      <c r="C166" s="34"/>
      <c r="D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</row>
    <row r="167" ht="14.25" customHeight="1">
      <c r="C167" s="34"/>
      <c r="D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</row>
    <row r="168" ht="14.25" customHeight="1">
      <c r="C168" s="34"/>
      <c r="D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</row>
    <row r="169" ht="14.25" customHeight="1">
      <c r="C169" s="34"/>
      <c r="D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</row>
    <row r="170" ht="14.25" customHeight="1">
      <c r="C170" s="34"/>
      <c r="D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ht="14.25" customHeight="1">
      <c r="C171" s="34"/>
      <c r="D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</row>
    <row r="172" ht="14.25" customHeight="1">
      <c r="C172" s="34"/>
      <c r="D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</row>
    <row r="173" ht="14.25" customHeight="1">
      <c r="C173" s="34"/>
      <c r="D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</row>
    <row r="174" ht="14.25" customHeight="1">
      <c r="C174" s="34"/>
      <c r="D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</row>
    <row r="175" ht="14.25" customHeight="1">
      <c r="C175" s="34"/>
      <c r="D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</row>
    <row r="176" ht="14.25" customHeight="1">
      <c r="C176" s="34"/>
      <c r="D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</row>
    <row r="177" ht="14.25" customHeight="1">
      <c r="C177" s="34"/>
      <c r="D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</row>
    <row r="178" ht="14.25" customHeight="1">
      <c r="C178" s="34"/>
      <c r="D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</row>
    <row r="179" ht="14.25" customHeight="1">
      <c r="C179" s="34"/>
      <c r="D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</row>
    <row r="180" ht="14.25" customHeight="1">
      <c r="C180" s="34"/>
      <c r="D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</row>
    <row r="181" ht="14.25" customHeight="1">
      <c r="C181" s="34"/>
      <c r="D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</row>
    <row r="182" ht="14.25" customHeight="1">
      <c r="C182" s="34"/>
      <c r="D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</row>
    <row r="183" ht="14.25" customHeight="1">
      <c r="C183" s="34"/>
      <c r="D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</row>
    <row r="184" ht="14.25" customHeight="1">
      <c r="C184" s="34"/>
      <c r="D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</row>
    <row r="185" ht="14.25" customHeight="1">
      <c r="C185" s="34"/>
      <c r="D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</row>
    <row r="186" ht="14.25" customHeight="1">
      <c r="C186" s="34"/>
      <c r="D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</row>
    <row r="187" ht="14.25" customHeight="1">
      <c r="C187" s="34"/>
      <c r="D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</row>
    <row r="188" ht="14.25" customHeight="1">
      <c r="C188" s="34"/>
      <c r="D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</row>
    <row r="189" ht="14.25" customHeight="1">
      <c r="C189" s="34"/>
      <c r="D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</row>
    <row r="190" ht="14.25" customHeight="1">
      <c r="C190" s="34"/>
      <c r="D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</row>
    <row r="191" ht="14.25" customHeight="1">
      <c r="C191" s="34"/>
      <c r="D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</row>
    <row r="192" ht="14.25" customHeight="1">
      <c r="C192" s="34"/>
      <c r="D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</row>
    <row r="193" ht="14.25" customHeight="1">
      <c r="C193" s="34"/>
      <c r="D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</row>
    <row r="194" ht="14.25" customHeight="1">
      <c r="C194" s="34"/>
      <c r="D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</row>
    <row r="195" ht="14.25" customHeight="1">
      <c r="C195" s="34"/>
      <c r="D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</row>
    <row r="196" ht="14.25" customHeight="1">
      <c r="C196" s="34"/>
      <c r="D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</row>
    <row r="197" ht="14.25" customHeight="1">
      <c r="C197" s="34"/>
      <c r="D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</row>
    <row r="198" ht="14.25" customHeight="1">
      <c r="C198" s="34"/>
      <c r="D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</row>
    <row r="199" ht="14.25" customHeight="1">
      <c r="C199" s="34"/>
      <c r="D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</row>
    <row r="200" ht="14.25" customHeight="1">
      <c r="C200" s="34"/>
      <c r="D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</row>
    <row r="201" ht="14.25" customHeight="1">
      <c r="C201" s="34"/>
      <c r="D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</row>
    <row r="202" ht="14.25" customHeight="1">
      <c r="C202" s="34"/>
      <c r="D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</row>
    <row r="203" ht="14.25" customHeight="1">
      <c r="C203" s="34"/>
      <c r="D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</row>
    <row r="204" ht="14.25" customHeight="1">
      <c r="C204" s="34"/>
      <c r="D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</row>
    <row r="205" ht="14.25" customHeight="1">
      <c r="C205" s="34"/>
      <c r="D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</row>
    <row r="206" ht="14.25" customHeight="1">
      <c r="C206" s="34"/>
      <c r="D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</row>
    <row r="207" ht="14.25" customHeight="1">
      <c r="C207" s="34"/>
      <c r="D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</row>
    <row r="208" ht="14.25" customHeight="1">
      <c r="C208" s="34"/>
      <c r="D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</row>
    <row r="209" ht="14.25" customHeight="1">
      <c r="C209" s="34"/>
      <c r="D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</row>
    <row r="210" ht="14.25" customHeight="1">
      <c r="C210" s="34"/>
      <c r="D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</row>
    <row r="211" ht="14.25" customHeight="1">
      <c r="C211" s="34"/>
      <c r="D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</row>
    <row r="212" ht="14.25" customHeight="1">
      <c r="C212" s="34"/>
      <c r="D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</row>
    <row r="213" ht="14.25" customHeight="1">
      <c r="C213" s="34"/>
      <c r="D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</row>
    <row r="214" ht="14.25" customHeight="1">
      <c r="C214" s="34"/>
      <c r="D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</row>
    <row r="215" ht="14.25" customHeight="1">
      <c r="C215" s="34"/>
      <c r="D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</row>
    <row r="216" ht="14.25" customHeight="1">
      <c r="C216" s="34"/>
      <c r="D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</row>
    <row r="217" ht="14.25" customHeight="1">
      <c r="C217" s="34"/>
      <c r="D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</row>
    <row r="218" ht="14.25" customHeight="1">
      <c r="C218" s="34"/>
      <c r="D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</row>
    <row r="219" ht="14.25" customHeight="1">
      <c r="C219" s="34"/>
      <c r="D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</row>
    <row r="220" ht="14.25" customHeight="1">
      <c r="C220" s="34"/>
      <c r="D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</row>
    <row r="221" ht="14.25" customHeight="1">
      <c r="C221" s="34"/>
      <c r="D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</row>
    <row r="222" ht="14.25" customHeight="1">
      <c r="C222" s="34"/>
      <c r="D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</row>
    <row r="223" ht="14.25" customHeight="1">
      <c r="C223" s="34"/>
      <c r="D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</row>
    <row r="224" ht="14.25" customHeight="1">
      <c r="C224" s="34"/>
      <c r="D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</row>
    <row r="225" ht="14.25" customHeight="1">
      <c r="C225" s="34"/>
      <c r="D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</row>
    <row r="226" ht="14.25" customHeight="1">
      <c r="C226" s="34"/>
      <c r="D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</row>
    <row r="227" ht="14.25" customHeight="1">
      <c r="C227" s="34"/>
      <c r="D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</row>
    <row r="228" ht="14.25" customHeight="1">
      <c r="C228" s="34"/>
      <c r="D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</row>
    <row r="229" ht="14.25" customHeight="1">
      <c r="C229" s="34"/>
      <c r="D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</row>
    <row r="230" ht="14.25" customHeight="1">
      <c r="C230" s="34"/>
      <c r="D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</row>
    <row r="231" ht="14.25" customHeight="1">
      <c r="C231" s="34"/>
      <c r="D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</row>
    <row r="232" ht="14.25" customHeight="1">
      <c r="C232" s="34"/>
      <c r="D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</row>
    <row r="233" ht="14.25" customHeight="1">
      <c r="C233" s="34"/>
      <c r="D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</row>
    <row r="234" ht="14.25" customHeight="1">
      <c r="C234" s="34"/>
      <c r="D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</row>
    <row r="235" ht="14.25" customHeight="1">
      <c r="C235" s="34"/>
      <c r="D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</row>
    <row r="236" ht="14.25" customHeight="1">
      <c r="C236" s="34"/>
      <c r="D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</row>
    <row r="237" ht="14.25" customHeight="1">
      <c r="C237" s="34"/>
      <c r="D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</row>
    <row r="238" ht="14.25" customHeight="1">
      <c r="C238" s="34"/>
      <c r="D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</row>
    <row r="239" ht="14.25" customHeight="1">
      <c r="C239" s="34"/>
      <c r="D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</row>
    <row r="240" ht="14.25" customHeight="1">
      <c r="C240" s="34"/>
      <c r="D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</row>
    <row r="241" ht="14.25" customHeight="1">
      <c r="C241" s="34"/>
      <c r="D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</row>
    <row r="242" ht="14.25" customHeight="1">
      <c r="C242" s="34"/>
      <c r="D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</row>
    <row r="243" ht="14.25" customHeight="1">
      <c r="C243" s="34"/>
      <c r="D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</row>
    <row r="244" ht="14.25" customHeight="1">
      <c r="C244" s="34"/>
      <c r="D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</row>
    <row r="245" ht="14.25" customHeight="1">
      <c r="C245" s="34"/>
      <c r="D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</row>
    <row r="246" ht="14.25" customHeight="1">
      <c r="C246" s="34"/>
      <c r="D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</row>
    <row r="247" ht="14.25" customHeight="1">
      <c r="C247" s="34"/>
      <c r="D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</row>
    <row r="248" ht="14.25" customHeight="1">
      <c r="C248" s="34"/>
      <c r="D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ht="14.25" customHeight="1">
      <c r="C249" s="34"/>
      <c r="D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</row>
    <row r="250" ht="14.25" customHeight="1">
      <c r="C250" s="34"/>
      <c r="D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</row>
    <row r="251" ht="14.25" customHeight="1">
      <c r="C251" s="34"/>
      <c r="D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</row>
    <row r="252" ht="14.25" customHeight="1">
      <c r="C252" s="34"/>
      <c r="D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</row>
    <row r="253" ht="14.25" customHeight="1">
      <c r="C253" s="34"/>
      <c r="D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</row>
    <row r="254" ht="14.25" customHeight="1">
      <c r="C254" s="34"/>
      <c r="D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</row>
    <row r="255" ht="14.25" customHeight="1">
      <c r="C255" s="34"/>
      <c r="D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</row>
    <row r="256" ht="14.25" customHeight="1">
      <c r="C256" s="34"/>
      <c r="D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</row>
    <row r="257" ht="14.25" customHeight="1">
      <c r="C257" s="34"/>
      <c r="D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</row>
    <row r="258" ht="14.25" customHeight="1">
      <c r="C258" s="34"/>
      <c r="D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</row>
    <row r="259" ht="14.25" customHeight="1">
      <c r="C259" s="34"/>
      <c r="D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</row>
    <row r="260" ht="14.25" customHeight="1">
      <c r="C260" s="34"/>
      <c r="D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</row>
    <row r="261" ht="14.25" customHeight="1">
      <c r="C261" s="34"/>
      <c r="D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</row>
    <row r="262" ht="14.25" customHeight="1">
      <c r="C262" s="34"/>
      <c r="D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</row>
    <row r="263" ht="14.25" customHeight="1">
      <c r="C263" s="34"/>
      <c r="D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</row>
    <row r="264" ht="14.25" customHeight="1">
      <c r="C264" s="34"/>
      <c r="D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</row>
    <row r="265" ht="14.25" customHeight="1">
      <c r="C265" s="34"/>
      <c r="D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</row>
    <row r="266" ht="14.25" customHeight="1">
      <c r="C266" s="34"/>
      <c r="D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</row>
    <row r="267" ht="14.25" customHeight="1">
      <c r="C267" s="34"/>
      <c r="D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</row>
    <row r="268" ht="14.25" customHeight="1">
      <c r="C268" s="34"/>
      <c r="D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</row>
    <row r="269" ht="14.25" customHeight="1">
      <c r="C269" s="34"/>
      <c r="D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</row>
    <row r="270" ht="14.25" customHeight="1">
      <c r="C270" s="34"/>
      <c r="D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</row>
    <row r="271" ht="14.25" customHeight="1">
      <c r="C271" s="34"/>
      <c r="D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</row>
    <row r="272" ht="14.25" customHeight="1">
      <c r="C272" s="34"/>
      <c r="D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</row>
    <row r="273" ht="14.25" customHeight="1">
      <c r="C273" s="34"/>
      <c r="D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</row>
    <row r="274" ht="14.25" customHeight="1">
      <c r="C274" s="34"/>
      <c r="D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</row>
    <row r="275" ht="14.25" customHeight="1">
      <c r="C275" s="34"/>
      <c r="D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</row>
    <row r="276" ht="14.25" customHeight="1">
      <c r="C276" s="34"/>
      <c r="D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</row>
    <row r="277" ht="14.25" customHeight="1">
      <c r="C277" s="34"/>
      <c r="D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</row>
    <row r="278" ht="14.25" customHeight="1">
      <c r="C278" s="34"/>
      <c r="D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</row>
    <row r="279" ht="14.25" customHeight="1">
      <c r="C279" s="34"/>
      <c r="D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</row>
    <row r="280" ht="14.25" customHeight="1">
      <c r="C280" s="34"/>
      <c r="D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</row>
    <row r="281" ht="14.25" customHeight="1">
      <c r="C281" s="34"/>
      <c r="D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</row>
    <row r="282" ht="14.25" customHeight="1">
      <c r="C282" s="34"/>
      <c r="D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</row>
    <row r="283" ht="14.25" customHeight="1">
      <c r="C283" s="34"/>
      <c r="D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</row>
    <row r="284" ht="14.25" customHeight="1">
      <c r="C284" s="34"/>
      <c r="D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</row>
    <row r="285" ht="14.25" customHeight="1">
      <c r="C285" s="34"/>
      <c r="D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</row>
    <row r="286" ht="14.25" customHeight="1">
      <c r="C286" s="34"/>
      <c r="D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</row>
    <row r="287" ht="14.25" customHeight="1">
      <c r="C287" s="34"/>
      <c r="D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</row>
    <row r="288" ht="14.25" customHeight="1">
      <c r="C288" s="34"/>
      <c r="D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</row>
    <row r="289" ht="14.25" customHeight="1">
      <c r="C289" s="34"/>
      <c r="D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</row>
    <row r="290" ht="14.25" customHeight="1">
      <c r="C290" s="34"/>
      <c r="D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</row>
    <row r="291" ht="14.25" customHeight="1">
      <c r="C291" s="34"/>
      <c r="D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</row>
    <row r="292" ht="14.25" customHeight="1">
      <c r="C292" s="34"/>
      <c r="D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</row>
    <row r="293" ht="14.25" customHeight="1">
      <c r="C293" s="34"/>
      <c r="D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</row>
    <row r="294" ht="14.25" customHeight="1">
      <c r="C294" s="34"/>
      <c r="D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</row>
    <row r="295" ht="14.25" customHeight="1">
      <c r="C295" s="34"/>
      <c r="D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</row>
    <row r="296" ht="14.25" customHeight="1">
      <c r="C296" s="34"/>
      <c r="D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</row>
    <row r="297" ht="14.25" customHeight="1">
      <c r="C297" s="34"/>
      <c r="D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</row>
    <row r="298" ht="14.25" customHeight="1">
      <c r="C298" s="34"/>
      <c r="D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</row>
    <row r="299" ht="14.25" customHeight="1">
      <c r="C299" s="34"/>
      <c r="D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</row>
    <row r="300" ht="14.25" customHeight="1">
      <c r="C300" s="34"/>
      <c r="D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</row>
    <row r="301" ht="14.25" customHeight="1">
      <c r="C301" s="34"/>
      <c r="D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</row>
    <row r="302" ht="14.25" customHeight="1">
      <c r="C302" s="34"/>
      <c r="D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</row>
    <row r="303" ht="14.25" customHeight="1">
      <c r="C303" s="34"/>
      <c r="D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</row>
    <row r="304" ht="14.25" customHeight="1">
      <c r="C304" s="34"/>
      <c r="D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</row>
    <row r="305" ht="14.25" customHeight="1">
      <c r="C305" s="34"/>
      <c r="D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</row>
    <row r="306" ht="14.25" customHeight="1">
      <c r="C306" s="34"/>
      <c r="D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</row>
    <row r="307" ht="14.25" customHeight="1">
      <c r="C307" s="34"/>
      <c r="D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</row>
    <row r="308" ht="14.25" customHeight="1">
      <c r="C308" s="34"/>
      <c r="D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</row>
    <row r="309" ht="14.25" customHeight="1">
      <c r="C309" s="34"/>
      <c r="D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</row>
    <row r="310" ht="14.25" customHeight="1">
      <c r="C310" s="34"/>
      <c r="D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</row>
    <row r="311" ht="14.25" customHeight="1">
      <c r="C311" s="34"/>
      <c r="D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</row>
    <row r="312" ht="14.25" customHeight="1">
      <c r="C312" s="34"/>
      <c r="D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</row>
    <row r="313" ht="14.25" customHeight="1">
      <c r="C313" s="34"/>
      <c r="D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</row>
    <row r="314" ht="14.25" customHeight="1">
      <c r="C314" s="34"/>
      <c r="D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</row>
    <row r="315" ht="14.25" customHeight="1">
      <c r="C315" s="34"/>
      <c r="D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</row>
    <row r="316" ht="14.25" customHeight="1">
      <c r="C316" s="34"/>
      <c r="D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</row>
    <row r="317" ht="14.25" customHeight="1">
      <c r="C317" s="34"/>
      <c r="D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</row>
    <row r="318" ht="14.25" customHeight="1">
      <c r="C318" s="34"/>
      <c r="D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</row>
    <row r="319" ht="14.25" customHeight="1">
      <c r="C319" s="34"/>
      <c r="D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</row>
    <row r="320" ht="14.25" customHeight="1">
      <c r="C320" s="34"/>
      <c r="D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</row>
    <row r="321" ht="14.25" customHeight="1">
      <c r="C321" s="34"/>
      <c r="D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</row>
    <row r="322" ht="14.25" customHeight="1">
      <c r="C322" s="34"/>
      <c r="D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</row>
    <row r="323" ht="14.25" customHeight="1">
      <c r="C323" s="34"/>
      <c r="D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</row>
    <row r="324" ht="14.25" customHeight="1">
      <c r="C324" s="34"/>
      <c r="D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</row>
    <row r="325" ht="14.25" customHeight="1">
      <c r="C325" s="34"/>
      <c r="D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</row>
    <row r="326" ht="14.25" customHeight="1">
      <c r="C326" s="34"/>
      <c r="D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</row>
    <row r="327" ht="14.25" customHeight="1">
      <c r="C327" s="34"/>
      <c r="D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</row>
    <row r="328" ht="14.25" customHeight="1">
      <c r="C328" s="34"/>
      <c r="D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</row>
    <row r="329" ht="14.25" customHeight="1">
      <c r="C329" s="34"/>
      <c r="D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</row>
    <row r="330" ht="14.25" customHeight="1">
      <c r="C330" s="34"/>
      <c r="D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</row>
    <row r="331" ht="14.25" customHeight="1">
      <c r="C331" s="34"/>
      <c r="D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</row>
    <row r="332" ht="14.25" customHeight="1">
      <c r="C332" s="34"/>
      <c r="D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</row>
    <row r="333" ht="14.25" customHeight="1">
      <c r="C333" s="34"/>
      <c r="D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</row>
    <row r="334" ht="14.25" customHeight="1">
      <c r="C334" s="34"/>
      <c r="D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</row>
    <row r="335" ht="14.25" customHeight="1">
      <c r="C335" s="34"/>
      <c r="D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</row>
    <row r="336" ht="14.25" customHeight="1">
      <c r="C336" s="34"/>
      <c r="D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</row>
    <row r="337" ht="14.25" customHeight="1">
      <c r="C337" s="34"/>
      <c r="D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</row>
    <row r="338" ht="14.25" customHeight="1">
      <c r="C338" s="34"/>
      <c r="D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</row>
    <row r="339" ht="14.25" customHeight="1">
      <c r="C339" s="34"/>
      <c r="D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</row>
    <row r="340" ht="14.25" customHeight="1">
      <c r="C340" s="34"/>
      <c r="D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</row>
    <row r="341" ht="14.25" customHeight="1">
      <c r="C341" s="34"/>
      <c r="D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</row>
    <row r="342" ht="14.25" customHeight="1">
      <c r="C342" s="34"/>
      <c r="D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</row>
    <row r="343" ht="14.25" customHeight="1">
      <c r="C343" s="34"/>
      <c r="D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</row>
    <row r="344" ht="14.25" customHeight="1">
      <c r="C344" s="34"/>
      <c r="D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</row>
    <row r="345" ht="14.25" customHeight="1">
      <c r="C345" s="34"/>
      <c r="D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</row>
    <row r="346" ht="14.25" customHeight="1">
      <c r="C346" s="34"/>
      <c r="D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</row>
    <row r="347" ht="14.25" customHeight="1">
      <c r="C347" s="34"/>
      <c r="D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</row>
    <row r="348" ht="14.25" customHeight="1">
      <c r="C348" s="34"/>
      <c r="D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</row>
    <row r="349" ht="14.25" customHeight="1">
      <c r="C349" s="34"/>
      <c r="D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</row>
    <row r="350" ht="14.25" customHeight="1">
      <c r="C350" s="34"/>
      <c r="D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</row>
    <row r="351" ht="14.25" customHeight="1">
      <c r="C351" s="34"/>
      <c r="D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</row>
    <row r="352" ht="14.25" customHeight="1">
      <c r="C352" s="34"/>
      <c r="D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</row>
    <row r="353" ht="14.25" customHeight="1">
      <c r="C353" s="34"/>
      <c r="D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</row>
    <row r="354" ht="14.25" customHeight="1">
      <c r="C354" s="34"/>
      <c r="D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</row>
    <row r="355" ht="14.25" customHeight="1">
      <c r="C355" s="34"/>
      <c r="D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</row>
    <row r="356" ht="14.25" customHeight="1">
      <c r="C356" s="34"/>
      <c r="D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</row>
    <row r="357" ht="14.25" customHeight="1">
      <c r="C357" s="34"/>
      <c r="D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</row>
    <row r="358" ht="14.25" customHeight="1">
      <c r="C358" s="34"/>
      <c r="D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</row>
    <row r="359" ht="14.25" customHeight="1">
      <c r="C359" s="34"/>
      <c r="D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</row>
    <row r="360" ht="14.25" customHeight="1">
      <c r="C360" s="34"/>
      <c r="D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</row>
    <row r="361" ht="14.25" customHeight="1">
      <c r="C361" s="34"/>
      <c r="D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</row>
    <row r="362" ht="14.25" customHeight="1">
      <c r="C362" s="34"/>
      <c r="D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</row>
    <row r="363" ht="14.25" customHeight="1">
      <c r="C363" s="34"/>
      <c r="D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</row>
    <row r="364" ht="14.25" customHeight="1">
      <c r="C364" s="34"/>
      <c r="D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</row>
    <row r="365" ht="14.25" customHeight="1">
      <c r="C365" s="34"/>
      <c r="D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</row>
    <row r="366" ht="14.25" customHeight="1">
      <c r="C366" s="34"/>
      <c r="D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</row>
    <row r="367" ht="14.25" customHeight="1">
      <c r="C367" s="34"/>
      <c r="D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</row>
    <row r="368" ht="14.25" customHeight="1">
      <c r="C368" s="34"/>
      <c r="D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</row>
    <row r="369" ht="14.25" customHeight="1">
      <c r="C369" s="34"/>
      <c r="D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</row>
    <row r="370" ht="14.25" customHeight="1">
      <c r="C370" s="34"/>
      <c r="D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</row>
    <row r="371" ht="14.25" customHeight="1">
      <c r="C371" s="34"/>
      <c r="D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</row>
    <row r="372" ht="14.25" customHeight="1">
      <c r="C372" s="34"/>
      <c r="D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</row>
    <row r="373" ht="14.25" customHeight="1">
      <c r="C373" s="34"/>
      <c r="D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</row>
    <row r="374" ht="14.25" customHeight="1">
      <c r="C374" s="34"/>
      <c r="D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</row>
    <row r="375" ht="14.25" customHeight="1">
      <c r="C375" s="34"/>
      <c r="D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</row>
    <row r="376" ht="14.25" customHeight="1">
      <c r="C376" s="34"/>
      <c r="D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</row>
    <row r="377" ht="14.25" customHeight="1">
      <c r="C377" s="34"/>
      <c r="D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</row>
    <row r="378" ht="14.25" customHeight="1">
      <c r="C378" s="34"/>
      <c r="D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</row>
    <row r="379" ht="14.25" customHeight="1">
      <c r="C379" s="34"/>
      <c r="D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</row>
    <row r="380" ht="14.25" customHeight="1">
      <c r="C380" s="34"/>
      <c r="D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</row>
    <row r="381" ht="14.25" customHeight="1">
      <c r="C381" s="34"/>
      <c r="D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</row>
    <row r="382" ht="14.25" customHeight="1">
      <c r="C382" s="34"/>
      <c r="D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</row>
    <row r="383" ht="14.25" customHeight="1">
      <c r="C383" s="34"/>
      <c r="D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</row>
    <row r="384" ht="14.25" customHeight="1">
      <c r="C384" s="34"/>
      <c r="D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</row>
    <row r="385" ht="14.25" customHeight="1">
      <c r="C385" s="34"/>
      <c r="D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</row>
    <row r="386" ht="14.25" customHeight="1">
      <c r="C386" s="34"/>
      <c r="D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</row>
    <row r="387" ht="14.25" customHeight="1">
      <c r="C387" s="34"/>
      <c r="D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</row>
    <row r="388" ht="14.25" customHeight="1">
      <c r="C388" s="34"/>
      <c r="D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</row>
    <row r="389" ht="14.25" customHeight="1">
      <c r="C389" s="34"/>
      <c r="D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</row>
    <row r="390" ht="14.25" customHeight="1">
      <c r="C390" s="34"/>
      <c r="D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</row>
    <row r="391" ht="14.25" customHeight="1">
      <c r="C391" s="34"/>
      <c r="D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</row>
    <row r="392" ht="14.25" customHeight="1">
      <c r="C392" s="34"/>
      <c r="D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</row>
    <row r="393" ht="14.25" customHeight="1">
      <c r="C393" s="34"/>
      <c r="D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</row>
    <row r="394" ht="14.25" customHeight="1">
      <c r="C394" s="34"/>
      <c r="D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</row>
    <row r="395" ht="14.25" customHeight="1">
      <c r="C395" s="34"/>
      <c r="D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</row>
    <row r="396" ht="14.25" customHeight="1">
      <c r="C396" s="34"/>
      <c r="D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</row>
    <row r="397" ht="14.25" customHeight="1">
      <c r="C397" s="34"/>
      <c r="D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</row>
    <row r="398" ht="14.25" customHeight="1">
      <c r="C398" s="34"/>
      <c r="D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</row>
    <row r="399" ht="14.25" customHeight="1">
      <c r="C399" s="34"/>
      <c r="D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</row>
    <row r="400" ht="14.25" customHeight="1">
      <c r="C400" s="34"/>
      <c r="D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</row>
    <row r="401" ht="14.25" customHeight="1">
      <c r="C401" s="34"/>
      <c r="D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</row>
    <row r="402" ht="14.25" customHeight="1">
      <c r="C402" s="34"/>
      <c r="D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</row>
    <row r="403" ht="14.25" customHeight="1">
      <c r="C403" s="34"/>
      <c r="D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</row>
    <row r="404" ht="14.25" customHeight="1">
      <c r="C404" s="34"/>
      <c r="D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</row>
    <row r="405" ht="14.25" customHeight="1">
      <c r="C405" s="34"/>
      <c r="D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</row>
    <row r="406" ht="14.25" customHeight="1">
      <c r="C406" s="34"/>
      <c r="D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</row>
    <row r="407" ht="14.25" customHeight="1">
      <c r="C407" s="34"/>
      <c r="D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</row>
    <row r="408" ht="14.25" customHeight="1">
      <c r="C408" s="34"/>
      <c r="D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</row>
    <row r="409" ht="14.25" customHeight="1">
      <c r="C409" s="34"/>
      <c r="D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</row>
    <row r="410" ht="14.25" customHeight="1">
      <c r="C410" s="34"/>
      <c r="D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</row>
    <row r="411" ht="14.25" customHeight="1">
      <c r="C411" s="34"/>
      <c r="D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</row>
    <row r="412" ht="14.25" customHeight="1">
      <c r="C412" s="34"/>
      <c r="D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</row>
    <row r="413" ht="14.25" customHeight="1">
      <c r="C413" s="34"/>
      <c r="D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</row>
    <row r="414" ht="14.25" customHeight="1">
      <c r="C414" s="34"/>
      <c r="D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</row>
    <row r="415" ht="14.25" customHeight="1">
      <c r="C415" s="34"/>
      <c r="D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</row>
  </sheetData>
  <mergeCells count="5">
    <mergeCell ref="A1:U1"/>
    <mergeCell ref="A2:B2"/>
    <mergeCell ref="C2:D2"/>
    <mergeCell ref="E2:I2"/>
    <mergeCell ref="J2:U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2019-04-11T16:44:42Z</dcterms:created>
  <dc:creator>Charlette Beasley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0x0101003C52CB28B403B84CB3058AC64B76C656</vt:lpwstr>
  </property>
</Properties>
</file>